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DE-USERS\Zoldan\Pib\PIB Tabelas DIVULGADAS  todas\PIB ESTADUAL\2021\"/>
    </mc:Choice>
  </mc:AlternateContent>
  <xr:revisionPtr revIDLastSave="0" documentId="13_ncr:1_{E6E70EFB-328D-43A7-ADAA-0AF579EF458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 3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  <c r="H16" i="2"/>
  <c r="G16" i="2"/>
  <c r="F16" i="2"/>
  <c r="E16" i="2"/>
  <c r="D16" i="2"/>
  <c r="C16" i="2"/>
  <c r="B16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<sst xmlns="http://schemas.openxmlformats.org/spreadsheetml/2006/main" count="20" uniqueCount="20">
  <si>
    <t>CONTAS REGIONAIS: PRODUTO INTERNO BRUTO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</si>
  <si>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</si>
  <si>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</si>
  <si>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</si>
  <si>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</si>
  <si>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</si>
  <si>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</si>
  <si>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PIB - Ótica da renda</t>
  </si>
  <si>
    <t>Remuneração</t>
  </si>
  <si>
    <t>Salários</t>
  </si>
  <si>
    <t>Contribuição social efetiva e Imputada</t>
  </si>
  <si>
    <t>Impostos sobre produto, líquidos de subsídios</t>
  </si>
  <si>
    <t>Outros impostos sobre a produção líquidos de subsídios</t>
  </si>
  <si>
    <t>Excedente Operacional Bruto e Rendimento Misto</t>
  </si>
  <si>
    <t>Estrutura do Produto Interno Bruto, segundo as óticas de produção e da renda</t>
  </si>
  <si>
    <t>Impostos Sobre a Produção</t>
  </si>
  <si>
    <t>Tabela 3</t>
  </si>
  <si>
    <t>Estado de Santa Catarina  – 2010-2021</t>
  </si>
  <si>
    <t>SEPLAN/SC – Produto Interno Bruto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</si>
  <si>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Planejamento - SEPLAN/SC.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</si>
</sst>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_-;_-@_-"/>
    <numFmt numFmtId="166" formatCode="_-* #,##0.0000_-;\-* #,##0.0000_-;_-* &quot;-&quot;????_-;_-@_-"/>
    <numFmt numFmtId="167" formatCode="0.0"/>
    <numFmt numFmtId="168" formatCode="_-* #,##0.0_-;\-* #,##0.0_-;_-* &quot;-&quot;??_-;_-@_-"/>
    <numFmt numFmtId="169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0" xfId="0" applyFont="1" applyFill="1"/>
    <xf numFmtId="0" fontId="3" fillId="3" borderId="1" xfId="0" applyFont="1" applyFill="1" applyBorder="1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5" borderId="2" xfId="2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6" fillId="3" borderId="0" xfId="0" applyFont="1" applyFill="1" applyAlignment="1">
      <alignment horizontal="right"/>
    </xf>
    <xf numFmtId="0" fontId="6" fillId="3" borderId="0" xfId="0" applyFont="1" applyFill="1"/>
    <xf numFmtId="0" fontId="5" fillId="5" borderId="3" xfId="2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43" fontId="2" fillId="3" borderId="0" xfId="1" applyFont="1" applyFill="1" applyAlignment="1">
      <alignment horizontal="center" vertical="center"/>
    </xf>
    <xf numFmtId="43" fontId="2" fillId="3" borderId="0" xfId="0" applyNumberFormat="1" applyFont="1" applyFill="1"/>
    <xf numFmtId="164" fontId="7" fillId="3" borderId="0" xfId="1" applyNumberFormat="1" applyFont="1" applyFill="1" applyBorder="1"/>
    <xf numFmtId="0" fontId="5" fillId="5" borderId="3" xfId="0" applyFont="1" applyFill="1" applyBorder="1" applyAlignment="1">
      <alignment horizontal="center" vertical="center"/>
    </xf>
    <xf numFmtId="10" fontId="0" fillId="3" borderId="0" xfId="0" applyNumberFormat="1" applyFill="1"/>
    <xf numFmtId="10" fontId="7" fillId="3" borderId="0" xfId="3" applyNumberFormat="1" applyFont="1" applyFill="1" applyBorder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167" fontId="2" fillId="3" borderId="0" xfId="0" applyNumberFormat="1" applyFont="1" applyFill="1"/>
    <xf numFmtId="167" fontId="2" fillId="3" borderId="0" xfId="1" applyNumberFormat="1" applyFont="1" applyFill="1" applyAlignment="1">
      <alignment horizontal="right"/>
    </xf>
    <xf numFmtId="167" fontId="2" fillId="3" borderId="0" xfId="1" applyNumberFormat="1" applyFont="1" applyFill="1" applyAlignment="1">
      <alignment vertical="center"/>
    </xf>
    <xf numFmtId="168" fontId="2" fillId="4" borderId="0" xfId="1" applyNumberFormat="1" applyFont="1" applyFill="1" applyAlignment="1">
      <alignment horizontal="right"/>
    </xf>
    <xf numFmtId="168" fontId="2" fillId="3" borderId="0" xfId="1" applyNumberFormat="1" applyFont="1" applyFill="1" applyAlignment="1">
      <alignment horizontal="right"/>
    </xf>
    <xf numFmtId="168" fontId="2" fillId="4" borderId="0" xfId="0" applyNumberFormat="1" applyFont="1" applyFill="1" applyAlignment="1">
      <alignment horizontal="right"/>
    </xf>
    <xf numFmtId="1" fontId="2" fillId="3" borderId="0" xfId="0" applyNumberFormat="1" applyFont="1" applyFill="1"/>
    <xf numFmtId="168" fontId="8" fillId="3" borderId="0" xfId="1" applyNumberFormat="1" applyFont="1" applyFill="1"/>
    <xf numFmtId="169" fontId="2" fillId="3" borderId="0" xfId="0" applyNumberFormat="1" applyFont="1" applyFill="1"/>
  </cellXfs>
  <cellStyles count="5">
    <cellStyle name="60% - Ênfase1" xfId="2" builtinId="32"/>
    <cellStyle name="Normal" xfId="0" builtinId="0"/>
    <cellStyle name="Porcentagem" xfId="3" builtinId="5"/>
    <cellStyle name="Vírgula" xfId="1" builtinId="3"/>
    <cellStyle name="Vírgul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a\Desktop\PIB-novo\Pib_anual\Tabelas-2016\RELATORIOS\Tabel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"/>
    </sheetNames>
    <sheetDataSet>
      <sheetData sheetId="0" refreshError="1">
        <row r="10">
          <cell r="B10">
            <v>518878.81517190102</v>
          </cell>
          <cell r="J10">
            <v>1294695.9884492925</v>
          </cell>
          <cell r="K10">
            <v>1436672.7090222328</v>
          </cell>
          <cell r="L10">
            <v>1559033.4436915037</v>
          </cell>
          <cell r="M10">
            <v>1715238.4165642541</v>
          </cell>
          <cell r="N10">
            <v>1858196.0555025556</v>
          </cell>
          <cell r="O10">
            <v>1939901.9071275</v>
          </cell>
        </row>
        <row r="16">
          <cell r="J16">
            <v>1294695.9884493235</v>
          </cell>
          <cell r="K16">
            <v>1436672.7090222435</v>
          </cell>
          <cell r="L16">
            <v>1559033.4436914567</v>
          </cell>
          <cell r="M16">
            <v>1715238.416564316</v>
          </cell>
          <cell r="N16">
            <v>1858196.0555025325</v>
          </cell>
          <cell r="O16">
            <v>1939901.9071274549</v>
          </cell>
          <cell r="P16">
            <v>2038004.9311281012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abSelected="1" workbookViewId="0"/>
  </sheetViews>
  <sheetFormatPr defaultColWidth="9.1796875" defaultRowHeight="15.5" x14ac:dyDescent="0.35"/>
  <cols>
    <col min="1" max="1" width="45.7265625" style="1" customWidth="1"/>
    <col min="2" max="13" width="12.1796875" style="1" customWidth="1"/>
    <col min="14" max="14" width="9.7265625" style="1" bestFit="1" customWidth="1"/>
    <col min="15" max="15" width="10.54296875" style="1" customWidth="1"/>
    <col min="16" max="16" width="12.7265625" style="1" customWidth="1"/>
    <col min="17" max="17" width="13.7265625" style="1" customWidth="1"/>
    <col min="18" max="16384" width="9.1796875" style="1"/>
  </cols>
  <sheetData>
    <row r="1" spans="1:23" ht="15" customHeight="1" x14ac:dyDescent="0.35">
      <c r="B1" s="15"/>
      <c r="C1" s="15"/>
      <c r="D1" s="15"/>
      <c r="E1" s="15"/>
      <c r="F1" s="14"/>
    </row>
    <row r="2" spans="1:23" ht="15" customHeight="1" x14ac:dyDescent="0.35"/>
    <row r="3" spans="1:23" ht="15" customHeight="1" x14ac:dyDescent="0.35">
      <c r="A3" s="12" t="s">
        <v>0</v>
      </c>
      <c r="M3" s="11" t="s">
        <v>18</v>
      </c>
    </row>
    <row r="4" spans="1:23" ht="15" customHeight="1" x14ac:dyDescent="0.35">
      <c r="A4" s="12"/>
    </row>
    <row r="5" spans="1:23" ht="15" customHeight="1" x14ac:dyDescent="0.35">
      <c r="A5" s="13" t="s">
        <v>16</v>
      </c>
    </row>
    <row r="6" spans="1:23" ht="15" customHeight="1" x14ac:dyDescent="0.35">
      <c r="A6" s="12" t="s">
        <v>14</v>
      </c>
    </row>
    <row r="7" spans="1:23" ht="15" customHeight="1" x14ac:dyDescent="0.35">
      <c r="A7" s="13" t="s">
        <v>17</v>
      </c>
    </row>
    <row r="8" spans="1:23" s="10" customFormat="1" ht="15" customHeight="1" thickBot="1" x14ac:dyDescent="0.5">
      <c r="C8" s="28"/>
      <c r="D8" s="28"/>
      <c r="E8" s="28"/>
      <c r="F8" s="28"/>
      <c r="G8" s="28"/>
      <c r="H8" s="28"/>
      <c r="I8" s="28"/>
      <c r="J8" s="28"/>
      <c r="K8" s="28"/>
      <c r="M8" s="1"/>
      <c r="N8" s="1"/>
    </row>
    <row r="9" spans="1:23" s="8" customFormat="1" ht="40.5" customHeight="1" thickBot="1" x14ac:dyDescent="0.4">
      <c r="A9" s="9" t="s">
        <v>1</v>
      </c>
      <c r="B9" s="16">
        <v>2010</v>
      </c>
      <c r="C9" s="16">
        <v>2011</v>
      </c>
      <c r="D9" s="16">
        <v>2012</v>
      </c>
      <c r="E9" s="16">
        <v>2013</v>
      </c>
      <c r="F9" s="16">
        <v>2014</v>
      </c>
      <c r="G9" s="16">
        <v>2015</v>
      </c>
      <c r="H9" s="17">
        <v>2016</v>
      </c>
      <c r="I9" s="26">
        <v>2017</v>
      </c>
      <c r="J9" s="26">
        <v>2018</v>
      </c>
      <c r="K9" s="26">
        <v>2019</v>
      </c>
      <c r="L9" s="26">
        <v>2020</v>
      </c>
      <c r="M9" s="26">
        <v>2021</v>
      </c>
      <c r="N9" s="1"/>
    </row>
    <row r="10" spans="1:23" ht="20.149999999999999" customHeight="1" x14ac:dyDescent="0.35">
      <c r="A10" s="7" t="s">
        <v>2</v>
      </c>
      <c r="B10" s="18">
        <f>'[1]Tabela 1'!J10/'[1]Tabela 1'!J$10*100</f>
        <v>100</v>
      </c>
      <c r="C10" s="18">
        <f>'[1]Tabela 1'!K10/'[1]Tabela 1'!K$10*100</f>
        <v>100</v>
      </c>
      <c r="D10" s="18">
        <f>'[1]Tabela 1'!L10/'[1]Tabela 1'!L$10*100</f>
        <v>100</v>
      </c>
      <c r="E10" s="18">
        <f>'[1]Tabela 1'!M10/'[1]Tabela 1'!M$10*100</f>
        <v>100</v>
      </c>
      <c r="F10" s="18">
        <f>'[1]Tabela 1'!N10/'[1]Tabela 1'!N$10*100</f>
        <v>100</v>
      </c>
      <c r="G10" s="18">
        <f>'[1]Tabela 1'!O10/'[1]Tabela 1'!O$10*100</f>
        <v>100</v>
      </c>
      <c r="H10" s="18">
        <v>100</v>
      </c>
      <c r="I10" s="18">
        <v>100</v>
      </c>
      <c r="J10" s="18">
        <v>100</v>
      </c>
      <c r="K10" s="18">
        <v>100</v>
      </c>
      <c r="L10" s="18">
        <v>100</v>
      </c>
      <c r="M10" s="18">
        <v>100</v>
      </c>
    </row>
    <row r="11" spans="1:23" ht="20.149999999999999" customHeight="1" x14ac:dyDescent="0.35">
      <c r="A11" s="3" t="s">
        <v>3</v>
      </c>
      <c r="B11" s="29">
        <v>84.871546998230329</v>
      </c>
      <c r="C11" s="29">
        <v>84.417867804759624</v>
      </c>
      <c r="D11" s="29">
        <v>84.492599474679025</v>
      </c>
      <c r="E11" s="29">
        <v>84.364240826674788</v>
      </c>
      <c r="F11" s="29">
        <v>84.448342489162584</v>
      </c>
      <c r="G11" s="29">
        <v>84.178064288068626</v>
      </c>
      <c r="H11" s="29">
        <v>84.872105837569805</v>
      </c>
      <c r="I11" s="29">
        <v>84.375369089469203</v>
      </c>
      <c r="J11" s="29">
        <v>83.12726862042949</v>
      </c>
      <c r="K11" s="29">
        <v>82.870782104847095</v>
      </c>
      <c r="L11" s="29">
        <v>82.824391004285005</v>
      </c>
      <c r="M11" s="29">
        <v>81.091573998484307</v>
      </c>
      <c r="N11" s="24"/>
      <c r="P11" s="24"/>
    </row>
    <row r="12" spans="1:23" ht="20.149999999999999" customHeight="1" x14ac:dyDescent="0.35">
      <c r="A12" s="4" t="s">
        <v>4</v>
      </c>
      <c r="B12" s="30">
        <v>168.3535595180187</v>
      </c>
      <c r="C12" s="30">
        <v>166.32117267746574</v>
      </c>
      <c r="D12" s="30">
        <v>168.74559124450079</v>
      </c>
      <c r="E12" s="30">
        <v>166.77557573833013</v>
      </c>
      <c r="F12" s="30">
        <v>167.30696634130629</v>
      </c>
      <c r="G12" s="30">
        <v>168.33086003606564</v>
      </c>
      <c r="H12" s="30">
        <v>169.10156072725579</v>
      </c>
      <c r="I12" s="30">
        <v>168.33827235779012</v>
      </c>
      <c r="J12" s="30">
        <v>170.78889336014601</v>
      </c>
      <c r="K12" s="31">
        <v>173.00110873923657</v>
      </c>
      <c r="L12" s="31">
        <v>175.06486027291089</v>
      </c>
      <c r="M12" s="31">
        <v>186.77601133405031</v>
      </c>
      <c r="N12" s="24"/>
      <c r="O12" s="24"/>
      <c r="P12" s="24"/>
      <c r="Q12" s="24"/>
      <c r="R12" s="24"/>
      <c r="S12" s="24"/>
      <c r="T12" s="24"/>
      <c r="U12" s="24"/>
    </row>
    <row r="13" spans="1:23" ht="20.149999999999999" customHeight="1" x14ac:dyDescent="0.35">
      <c r="A13" s="5" t="s">
        <v>5</v>
      </c>
      <c r="B13" s="29">
        <v>83.482012519788356</v>
      </c>
      <c r="C13" s="29">
        <v>81.90330487270613</v>
      </c>
      <c r="D13" s="29">
        <v>84.252991769821762</v>
      </c>
      <c r="E13" s="29">
        <v>82.411334911655359</v>
      </c>
      <c r="F13" s="29">
        <v>82.858623852143694</v>
      </c>
      <c r="G13" s="29">
        <v>84.152795747997004</v>
      </c>
      <c r="H13" s="29">
        <v>84.229454889685954</v>
      </c>
      <c r="I13" s="29">
        <v>83.962886918041022</v>
      </c>
      <c r="J13" s="29">
        <v>87.661624739716544</v>
      </c>
      <c r="K13" s="29">
        <v>90.130326634389164</v>
      </c>
      <c r="L13" s="29">
        <v>92.240469268625873</v>
      </c>
      <c r="M13" s="29">
        <v>105.68443733556599</v>
      </c>
      <c r="O13" s="31"/>
    </row>
    <row r="14" spans="1:23" ht="20.149999999999999" customHeight="1" x14ac:dyDescent="0.35">
      <c r="A14" s="6" t="s">
        <v>6</v>
      </c>
      <c r="B14" s="32">
        <v>15.128453001769572</v>
      </c>
      <c r="C14" s="32">
        <v>15.58213219524319</v>
      </c>
      <c r="D14" s="32">
        <v>15.50740052531876</v>
      </c>
      <c r="E14" s="32">
        <v>15.635759173325376</v>
      </c>
      <c r="F14" s="32">
        <v>15.551657510835792</v>
      </c>
      <c r="G14" s="32">
        <v>15.821935711930854</v>
      </c>
      <c r="H14" s="32">
        <v>15.127894162428495</v>
      </c>
      <c r="I14" s="32">
        <v>15.624641214553739</v>
      </c>
      <c r="J14" s="33">
        <v>16.872731379570542</v>
      </c>
      <c r="K14" s="33">
        <v>17.129217895152948</v>
      </c>
      <c r="L14" s="33">
        <f>L10-L11</f>
        <v>17.175608995714995</v>
      </c>
      <c r="M14" s="33">
        <v>18.908426001515661</v>
      </c>
    </row>
    <row r="15" spans="1:23" ht="20.149999999999999" customHeight="1" x14ac:dyDescent="0.35">
      <c r="A15" s="3"/>
      <c r="B15" s="20"/>
      <c r="C15" s="20"/>
      <c r="D15" s="20"/>
      <c r="E15" s="20"/>
      <c r="F15" s="20"/>
      <c r="G15" s="20"/>
      <c r="H15" s="20"/>
      <c r="I15" s="20"/>
      <c r="J15" s="20"/>
      <c r="K15" s="19"/>
      <c r="L15" s="19"/>
      <c r="M15" s="19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ht="20.149999999999999" customHeight="1" x14ac:dyDescent="0.35">
      <c r="A16" s="7" t="s">
        <v>7</v>
      </c>
      <c r="B16" s="18">
        <f>IFERROR('[1]Tabela 1'!J16/'[1]Tabela 1'!J$16*100,"...")</f>
        <v>100</v>
      </c>
      <c r="C16" s="18">
        <f>IFERROR('[1]Tabela 1'!K16/'[1]Tabela 1'!K$16*100,"...")</f>
        <v>100</v>
      </c>
      <c r="D16" s="18">
        <f>IFERROR('[1]Tabela 1'!L16/'[1]Tabela 1'!L$16*100,"...")</f>
        <v>100</v>
      </c>
      <c r="E16" s="18">
        <f>IFERROR('[1]Tabela 1'!M16/'[1]Tabela 1'!M$16*100,"...")</f>
        <v>100</v>
      </c>
      <c r="F16" s="18">
        <f>IFERROR('[1]Tabela 1'!N16/'[1]Tabela 1'!N$16*100,"...")</f>
        <v>100</v>
      </c>
      <c r="G16" s="18">
        <f>IFERROR('[1]Tabela 1'!O16/'[1]Tabela 1'!O$16*100,"...")</f>
        <v>100</v>
      </c>
      <c r="H16" s="18">
        <f>IFERROR('[1]Tabela 1'!P16/'[1]Tabela 1'!P$16*100,"...")</f>
        <v>100</v>
      </c>
      <c r="I16" s="18">
        <v>100</v>
      </c>
      <c r="J16" s="18">
        <v>100</v>
      </c>
      <c r="K16" s="18">
        <v>100</v>
      </c>
      <c r="L16" s="18">
        <v>100</v>
      </c>
      <c r="M16" s="18">
        <v>100</v>
      </c>
      <c r="O16" s="24"/>
      <c r="P16" s="24"/>
    </row>
    <row r="17" spans="1:16" ht="20.149999999999999" customHeight="1" x14ac:dyDescent="0.35">
      <c r="A17" s="3" t="s">
        <v>8</v>
      </c>
      <c r="B17" s="34">
        <v>40.875941343963277</v>
      </c>
      <c r="C17" s="34">
        <v>40.03390548548748</v>
      </c>
      <c r="D17" s="34">
        <v>41.170207272773531</v>
      </c>
      <c r="E17" s="34">
        <v>42.302537183612408</v>
      </c>
      <c r="F17" s="34">
        <v>41.525685804455073</v>
      </c>
      <c r="G17" s="34">
        <v>43.32395912558755</v>
      </c>
      <c r="H17" s="34">
        <v>44.695524293359831</v>
      </c>
      <c r="I17" s="34">
        <v>44.227771417204778</v>
      </c>
      <c r="J17" s="34">
        <v>43.6650802987077</v>
      </c>
      <c r="K17" s="34">
        <v>43.606260308627597</v>
      </c>
      <c r="L17" s="34">
        <v>40.367095669605298</v>
      </c>
      <c r="M17" s="34">
        <v>38.678457745477402</v>
      </c>
      <c r="O17" s="38"/>
      <c r="P17" s="37"/>
    </row>
    <row r="18" spans="1:16" ht="20.149999999999999" customHeight="1" x14ac:dyDescent="0.35">
      <c r="A18" s="4" t="s">
        <v>9</v>
      </c>
      <c r="B18" s="35">
        <v>32.12561313207447</v>
      </c>
      <c r="C18" s="35">
        <v>31.391117325514607</v>
      </c>
      <c r="D18" s="35">
        <v>32.367992226816867</v>
      </c>
      <c r="E18" s="35">
        <v>33.421208253588176</v>
      </c>
      <c r="F18" s="35">
        <v>32.986776702456346</v>
      </c>
      <c r="G18" s="35">
        <v>34.480428400644556</v>
      </c>
      <c r="H18" s="35">
        <v>35.514302897392483</v>
      </c>
      <c r="I18" s="35">
        <v>34.995706329690975</v>
      </c>
      <c r="J18" s="35">
        <v>34.562054666619197</v>
      </c>
      <c r="K18" s="35">
        <v>34.3883819237236</v>
      </c>
      <c r="L18" s="35">
        <v>32.055827042156501</v>
      </c>
      <c r="M18" s="35">
        <v>30.60086998587936</v>
      </c>
      <c r="O18" s="38"/>
      <c r="P18" s="37"/>
    </row>
    <row r="19" spans="1:16" ht="20.149999999999999" customHeight="1" x14ac:dyDescent="0.35">
      <c r="A19" s="5" t="s">
        <v>10</v>
      </c>
      <c r="B19" s="34">
        <v>8.7503282118887977</v>
      </c>
      <c r="C19" s="34">
        <v>8.6427881599728913</v>
      </c>
      <c r="D19" s="34">
        <v>8.8022150459566593</v>
      </c>
      <c r="E19" s="34">
        <v>8.8813289300242051</v>
      </c>
      <c r="F19" s="34">
        <v>8.5389091019987617</v>
      </c>
      <c r="G19" s="34">
        <v>8.8435307249429602</v>
      </c>
      <c r="H19" s="34">
        <v>9.1812213959672739</v>
      </c>
      <c r="I19" s="34">
        <v>9.2320650875137957</v>
      </c>
      <c r="J19" s="34">
        <v>9.1030256320885101</v>
      </c>
      <c r="K19" s="34">
        <v>9.2178783849040205</v>
      </c>
      <c r="L19" s="34">
        <v>8.3112686274487402</v>
      </c>
      <c r="M19" s="34">
        <v>8.0775877595980425</v>
      </c>
      <c r="O19" s="38"/>
    </row>
    <row r="20" spans="1:16" ht="20.149999999999999" customHeight="1" x14ac:dyDescent="0.35">
      <c r="A20" s="6" t="s">
        <v>15</v>
      </c>
      <c r="B20" s="35">
        <v>16.215616084395727</v>
      </c>
      <c r="C20" s="35">
        <v>16.460196030060644</v>
      </c>
      <c r="D20" s="35">
        <v>16.400261655716637</v>
      </c>
      <c r="E20" s="35">
        <v>16.494267411533194</v>
      </c>
      <c r="F20" s="35">
        <v>16.470195050587265</v>
      </c>
      <c r="G20" s="35">
        <v>16.767494256136604</v>
      </c>
      <c r="H20" s="35">
        <v>16.062386885467358</v>
      </c>
      <c r="I20" s="35">
        <v>16.681455652550387</v>
      </c>
      <c r="J20" s="35">
        <v>18.081845715424599</v>
      </c>
      <c r="K20" s="35">
        <v>18.417903589909301</v>
      </c>
      <c r="L20" s="35">
        <v>18.369818186210299</v>
      </c>
      <c r="M20" s="35">
        <v>20.143638428330807</v>
      </c>
      <c r="O20" s="38"/>
      <c r="P20" s="24"/>
    </row>
    <row r="21" spans="1:16" ht="20.149999999999999" customHeight="1" x14ac:dyDescent="0.35">
      <c r="A21" s="5" t="s">
        <v>11</v>
      </c>
      <c r="B21" s="34">
        <v>15.128453001769572</v>
      </c>
      <c r="C21" s="34">
        <v>15.58213219524319</v>
      </c>
      <c r="D21" s="34">
        <v>15.50740052531876</v>
      </c>
      <c r="E21" s="34">
        <v>15.635759173325376</v>
      </c>
      <c r="F21" s="34">
        <v>15.551657510835792</v>
      </c>
      <c r="G21" s="34">
        <v>15.821935711930854</v>
      </c>
      <c r="H21" s="34">
        <v>15.127894162428495</v>
      </c>
      <c r="I21" s="34">
        <v>15.624641214553739</v>
      </c>
      <c r="J21" s="34">
        <v>16.872731379570499</v>
      </c>
      <c r="K21" s="34">
        <v>17.129217895153001</v>
      </c>
      <c r="L21" s="34">
        <v>17.175608995714999</v>
      </c>
      <c r="M21" s="34">
        <v>18.908426001515654</v>
      </c>
      <c r="O21" s="38"/>
      <c r="P21" s="24"/>
    </row>
    <row r="22" spans="1:16" ht="20.149999999999999" customHeight="1" x14ac:dyDescent="0.35">
      <c r="A22" s="4" t="s">
        <v>12</v>
      </c>
      <c r="B22" s="35">
        <v>1.0871630826261527</v>
      </c>
      <c r="C22" s="35">
        <v>0.87806383481745343</v>
      </c>
      <c r="D22" s="35">
        <v>0.8928611303978804</v>
      </c>
      <c r="E22" s="35">
        <v>0.85850823820782141</v>
      </c>
      <c r="F22" s="35">
        <v>0.9185375397514729</v>
      </c>
      <c r="G22" s="35">
        <v>0.94555854420575125</v>
      </c>
      <c r="H22" s="35">
        <v>0.93449272303886399</v>
      </c>
      <c r="I22" s="35">
        <v>1.0568144379966486</v>
      </c>
      <c r="J22" s="35">
        <v>1.20911433585402</v>
      </c>
      <c r="K22" s="35">
        <v>1.2886856947563898</v>
      </c>
      <c r="L22" s="35">
        <v>1.19420919049536</v>
      </c>
      <c r="M22" s="35">
        <v>1.2352124268151499</v>
      </c>
      <c r="O22" s="38"/>
    </row>
    <row r="23" spans="1:16" ht="20.149999999999999" customHeight="1" thickBot="1" x14ac:dyDescent="0.4">
      <c r="A23" s="3" t="s">
        <v>13</v>
      </c>
      <c r="B23" s="36">
        <v>42.908442571641004</v>
      </c>
      <c r="C23" s="36">
        <v>43.505898484451862</v>
      </c>
      <c r="D23" s="36">
        <v>42.429531071509835</v>
      </c>
      <c r="E23" s="36">
        <v>41.203195404854434</v>
      </c>
      <c r="F23" s="36">
        <v>42.004119144957627</v>
      </c>
      <c r="G23" s="36">
        <v>39.908546618275878</v>
      </c>
      <c r="H23" s="36">
        <v>39.242088821172885</v>
      </c>
      <c r="I23" s="36">
        <v>39.062627384028787</v>
      </c>
      <c r="J23" s="36">
        <v>38.253073985867701</v>
      </c>
      <c r="K23" s="36">
        <v>37.975836101463003</v>
      </c>
      <c r="L23" s="36">
        <v>41.263086144184399</v>
      </c>
      <c r="M23" s="36">
        <v>41.177903826191795</v>
      </c>
      <c r="O23" s="38"/>
    </row>
    <row r="24" spans="1:16" ht="15" customHeight="1" x14ac:dyDescent="0.35">
      <c r="A24" s="2" t="s">
        <v>19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6" ht="15" customHeight="1" x14ac:dyDescent="0.35">
      <c r="A25" s="27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6" ht="20.149999999999999" customHeight="1" x14ac:dyDescent="0.3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16" ht="20.149999999999999" customHeight="1" x14ac:dyDescent="0.35"/>
    <row r="28" spans="1:16" ht="20.149999999999999" customHeight="1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20.149999999999999" customHeight="1" x14ac:dyDescent="0.3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6" ht="20.149999999999999" customHeight="1" x14ac:dyDescent="0.3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6" ht="20.149999999999999" customHeight="1" x14ac:dyDescent="0.3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3" spans="2:9" ht="20.149999999999999" customHeight="1" x14ac:dyDescent="0.35">
      <c r="B33" s="24"/>
      <c r="C33" s="24"/>
      <c r="D33" s="24"/>
      <c r="E33" s="24"/>
      <c r="F33" s="24"/>
      <c r="G33" s="24"/>
      <c r="H33" s="24"/>
      <c r="I33" s="24"/>
    </row>
    <row r="34" spans="2:9" ht="20.149999999999999" customHeight="1" x14ac:dyDescent="0.35">
      <c r="B34" s="24"/>
      <c r="C34" s="24"/>
      <c r="D34" s="24"/>
      <c r="E34" s="24"/>
      <c r="F34" s="24"/>
      <c r="G34" s="24"/>
      <c r="H34" s="24"/>
      <c r="I34" s="24"/>
    </row>
    <row r="35" spans="2:9" ht="20.149999999999999" customHeight="1" x14ac:dyDescent="0.35">
      <c r="B35" s="24"/>
      <c r="C35" s="24"/>
      <c r="D35" s="24"/>
      <c r="E35" s="24"/>
      <c r="F35" s="24"/>
      <c r="G35" s="24"/>
      <c r="H35" s="24"/>
      <c r="I35" s="24"/>
    </row>
    <row r="36" spans="2:9" ht="20.149999999999999" customHeight="1" x14ac:dyDescent="0.35">
      <c r="B36" s="24"/>
      <c r="C36" s="24"/>
      <c r="D36" s="24"/>
      <c r="E36" s="24"/>
      <c r="F36" s="24"/>
      <c r="G36" s="24"/>
      <c r="H36" s="24"/>
      <c r="I36" s="24"/>
    </row>
    <row r="37" spans="2:9" ht="20.149999999999999" customHeight="1" x14ac:dyDescent="0.35">
      <c r="B37" s="24"/>
      <c r="C37" s="24"/>
      <c r="D37" s="24"/>
      <c r="E37" s="24"/>
      <c r="F37" s="24"/>
      <c r="G37" s="24"/>
      <c r="H37" s="24"/>
      <c r="I37" s="24"/>
    </row>
    <row r="38" spans="2:9" ht="20.149999999999999" customHeight="1" x14ac:dyDescent="0.35">
      <c r="B38" s="24"/>
      <c r="C38" s="24"/>
      <c r="D38" s="24"/>
      <c r="E38" s="24"/>
      <c r="F38" s="24"/>
      <c r="G38" s="24"/>
      <c r="H38" s="24"/>
      <c r="I38" s="24"/>
    </row>
    <row r="39" spans="2:9" ht="20.149999999999999" customHeight="1" x14ac:dyDescent="0.35">
      <c r="B39" s="24"/>
      <c r="C39" s="24"/>
      <c r="D39" s="24"/>
      <c r="E39" s="24"/>
      <c r="F39" s="24"/>
      <c r="G39" s="24"/>
      <c r="H39" s="24"/>
      <c r="I39" s="24"/>
    </row>
    <row r="40" spans="2:9" ht="20.149999999999999" customHeight="1" x14ac:dyDescent="0.45">
      <c r="B40" s="25"/>
      <c r="C40" s="25"/>
      <c r="D40" s="25"/>
    </row>
    <row r="41" spans="2:9" ht="20.149999999999999" customHeight="1" x14ac:dyDescent="0.3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Cesar Zoldan</cp:lastModifiedBy>
  <cp:revision/>
  <dcterms:created xsi:type="dcterms:W3CDTF">2019-11-13T21:17:27Z</dcterms:created>
  <dcterms:modified xsi:type="dcterms:W3CDTF">2023-11-16T17:46:17Z</dcterms:modified>
</cp:coreProperties>
</file>