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111.8.10\sds\ESTATISTICA\zoldan1\Pib\Pib Municipal\municipal 2018\pib 2018 publicação\Tab publicação 2018\"/>
    </mc:Choice>
  </mc:AlternateContent>
  <bookViews>
    <workbookView xWindow="0" yWindow="0" windowWidth="15345" windowHeight="3945" activeTab="2"/>
  </bookViews>
  <sheets>
    <sheet name="Pib 2002 2018 por As" sheetId="1" r:id="rId1"/>
    <sheet name="Pib percap 2002 2018 por As" sheetId="2" r:id="rId2"/>
    <sheet name="POP 2002 2018 ASS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2" i="3" l="1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11" i="3"/>
  <c r="H10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D9" i="3"/>
  <c r="F11" i="3" s="1"/>
  <c r="C9" i="3"/>
  <c r="E13" i="3" s="1"/>
  <c r="E19" i="3" l="1"/>
  <c r="F14" i="3"/>
  <c r="E10" i="3"/>
  <c r="E16" i="3"/>
  <c r="G9" i="3"/>
  <c r="E27" i="3"/>
  <c r="F30" i="3"/>
  <c r="E24" i="3"/>
  <c r="F22" i="3"/>
  <c r="E23" i="3"/>
  <c r="E15" i="3"/>
  <c r="F29" i="3"/>
  <c r="F21" i="3"/>
  <c r="F13" i="3"/>
  <c r="E28" i="3"/>
  <c r="E20" i="3"/>
  <c r="E12" i="3"/>
  <c r="F26" i="3"/>
  <c r="F18" i="3"/>
  <c r="H9" i="3"/>
  <c r="E11" i="3"/>
  <c r="F25" i="3"/>
  <c r="F17" i="3"/>
  <c r="E30" i="3"/>
  <c r="E26" i="3"/>
  <c r="E22" i="3"/>
  <c r="E18" i="3"/>
  <c r="E14" i="3"/>
  <c r="F10" i="3"/>
  <c r="F28" i="3"/>
  <c r="F24" i="3"/>
  <c r="F20" i="3"/>
  <c r="F16" i="3"/>
  <c r="F12" i="3"/>
  <c r="E29" i="3"/>
  <c r="E25" i="3"/>
  <c r="E21" i="3"/>
  <c r="E17" i="3"/>
  <c r="F27" i="3"/>
  <c r="F23" i="3"/>
  <c r="F19" i="3"/>
  <c r="F15" i="3"/>
  <c r="D9" i="1"/>
  <c r="E9" i="3" l="1"/>
  <c r="F9" i="3"/>
  <c r="C9" i="1"/>
</calcChain>
</file>

<file path=xl/sharedStrings.xml><?xml version="1.0" encoding="utf-8"?>
<sst xmlns="http://schemas.openxmlformats.org/spreadsheetml/2006/main" count="173" uniqueCount="72">
  <si>
    <t>Município Referência</t>
  </si>
  <si>
    <t>GRANFPOLIS</t>
  </si>
  <si>
    <t>Florianópolis</t>
  </si>
  <si>
    <t>AMUNESC</t>
  </si>
  <si>
    <t>Joinville</t>
  </si>
  <si>
    <t>AMFRI</t>
  </si>
  <si>
    <t>Itajaí</t>
  </si>
  <si>
    <t>AMMVI</t>
  </si>
  <si>
    <t>Blumenau</t>
  </si>
  <si>
    <t>AMREC</t>
  </si>
  <si>
    <t>Criciúma</t>
  </si>
  <si>
    <t>AMVALI</t>
  </si>
  <si>
    <t>Jaraguá do Sul</t>
  </si>
  <si>
    <t>AMOSC</t>
  </si>
  <si>
    <t>Chapecó</t>
  </si>
  <si>
    <t>AMUREL</t>
  </si>
  <si>
    <t>Tubarão</t>
  </si>
  <si>
    <t>AMURES</t>
  </si>
  <si>
    <t>Lages</t>
  </si>
  <si>
    <t>AMAVI</t>
  </si>
  <si>
    <t>AMARP</t>
  </si>
  <si>
    <t>Caçador</t>
  </si>
  <si>
    <t>AMPLANORTE</t>
  </si>
  <si>
    <t>Mafra</t>
  </si>
  <si>
    <t>AMAUC</t>
  </si>
  <si>
    <t>Concórdia</t>
  </si>
  <si>
    <t>AMEOESC</t>
  </si>
  <si>
    <t>São Miguel do Oeste</t>
  </si>
  <si>
    <t>AMMOC</t>
  </si>
  <si>
    <t>Joaçaba</t>
  </si>
  <si>
    <t>AMESC</t>
  </si>
  <si>
    <t>Araranguá</t>
  </si>
  <si>
    <t>AMAI</t>
  </si>
  <si>
    <t>Xanxerê</t>
  </si>
  <si>
    <t>AMERIOS</t>
  </si>
  <si>
    <t>Maravilha</t>
  </si>
  <si>
    <t>AMPLASC</t>
  </si>
  <si>
    <t>Campos Novos</t>
  </si>
  <si>
    <t>AMURC</t>
  </si>
  <si>
    <t>Curitibanos</t>
  </si>
  <si>
    <t>AMNOROESTE</t>
  </si>
  <si>
    <t>São Lourenço do Oeste</t>
  </si>
  <si>
    <t>TOTAL</t>
  </si>
  <si>
    <t>SANTA CATARINA</t>
  </si>
  <si>
    <t>Associações de Municípios</t>
  </si>
  <si>
    <t>PRODUTO INTERNO BRUTO DOS MUNICÍPIOS</t>
  </si>
  <si>
    <t>PIB  (em R$ mil)</t>
  </si>
  <si>
    <t>Participação no Pib Estadual (%)</t>
  </si>
  <si>
    <t>Diferença (em pontos percentuais)</t>
  </si>
  <si>
    <t>Produto Interno Bruto por Associações de Municípios de Santa Catarina e Participação no Pib Estadual</t>
  </si>
  <si>
    <r>
      <rPr>
        <b/>
        <sz val="11"/>
        <color theme="1"/>
        <rFont val="Calibri"/>
        <family val="2"/>
        <scheme val="minor"/>
      </rPr>
      <t>Fonte:</t>
    </r>
    <r>
      <rPr>
        <sz val="11"/>
        <color theme="1"/>
        <rFont val="Calibri"/>
        <family val="2"/>
        <scheme val="minor"/>
      </rPr>
      <t xml:space="preserve"> Instituto Brasileiro de Geografia e Estatística - IBGE; Secretaria de Estado do Desenvolvimento Econômico Sustentável - SDE</t>
    </r>
  </si>
  <si>
    <t xml:space="preserve">                                          SDE –  Pib Municipal</t>
  </si>
  <si>
    <t>SDE- Pib Municipal</t>
  </si>
  <si>
    <t>2002 e 2018</t>
  </si>
  <si>
    <t>PIB Per capita (em R$ mil)</t>
  </si>
  <si>
    <t>Produto Interno Bruto Per Capita por Associações de Municípios de Santa Catarina e a Diferença com a Média Estadual</t>
  </si>
  <si>
    <t>Participação na População Estadual (%)</t>
  </si>
  <si>
    <t>População</t>
  </si>
  <si>
    <t>Taxa (%) de crescimento 2018/2002</t>
  </si>
  <si>
    <t>Taxa (%) média de crescimento 2018/2002</t>
  </si>
  <si>
    <t>Rio do Sul</t>
  </si>
  <si>
    <t xml:space="preserve">Diferença (%) com a média estadual </t>
  </si>
  <si>
    <t>-</t>
  </si>
  <si>
    <t>População por Associações de Municípios de Santa Catarina,Participação na População Estadual e Taxas de Crescimento</t>
  </si>
  <si>
    <t>A Associação de maior pib percapita em 2018 foi a Amfri e a menor a Amesc (Araranguá)</t>
  </si>
  <si>
    <t>Enquanto a região da Amfri tinha um pib percapita de apenas 0,6% acima da média estadual em 2002, essa diferença cresceu para 46% em 2018. A Amunesc (Joinville) tinha um pib percapita de 29,7 acima da média estadual em 2002 e passa para 27,2% em 2018. Já a média dos municipios da AMMVI (Blumenau) passa de 29,8% acima a média estadual para 8,3%, acima da média em 2018. A Amvali passa de 46,6% para 7,5%.</t>
  </si>
  <si>
    <t>Em 2002, 5 associações de municipios tinham um pib percapita maior do que a média estadual. Em 2018, eram 7 associações.</t>
  </si>
  <si>
    <t>A GRANFPOLIS é maior associação em população com 16,8% do total estadual (frente a 15,5% em 20020). Foram seis as associações de municipios que aumentaram a participação na população estadual (Amfri/itajaí; Amvali/Jaragua do Sul; AMMVI/Blumenau; Granflopis; Amunesc/joinvile e Amosc /Chapecó). A Amures/lages foi a única que perdeu inclusive em termos absolutos. A maior taxa média de crescimento populacional entre 2002 e 2018 se deu na região da AMFRI (Itajaí) que passou de 7,6% do total estadual para 9,9% em 2018. A segunda foi a AMVALI (Jaraguá do Sul) e a terceira AMMVI (Blumenau) empatada com GRANFPOLIS</t>
  </si>
  <si>
    <t>texto</t>
  </si>
  <si>
    <t>Tabela 15</t>
  </si>
  <si>
    <t>Tabela 16</t>
  </si>
  <si>
    <t>Tabela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</si>
</sst>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i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DC98D"/>
        <bgColor indexed="64"/>
      </patternFill>
    </fill>
    <fill>
      <patternFill patternType="solid">
        <fgColor rgb="FFE1F3E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80">
    <xf numFmtId="0" fontId="0" fillId="0" borderId="0" xfId="0"/>
    <xf numFmtId="0" fontId="2" fillId="0" borderId="0" xfId="0" applyFont="1"/>
    <xf numFmtId="164" fontId="0" fillId="0" borderId="0" xfId="0" applyNumberFormat="1"/>
    <xf numFmtId="43" fontId="0" fillId="0" borderId="0" xfId="1" applyFont="1"/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/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0" fillId="0" borderId="0" xfId="0" applyFill="1"/>
    <xf numFmtId="0" fontId="3" fillId="4" borderId="0" xfId="0" applyFont="1" applyFill="1" applyAlignment="1">
      <alignment horizontal="left" vertical="center"/>
    </xf>
    <xf numFmtId="0" fontId="3" fillId="4" borderId="0" xfId="0" applyFont="1" applyFill="1"/>
    <xf numFmtId="0" fontId="0" fillId="4" borderId="0" xfId="0" applyFill="1"/>
    <xf numFmtId="0" fontId="3" fillId="4" borderId="0" xfId="0" applyFont="1" applyFill="1" applyAlignment="1">
      <alignment horizontal="left" vertical="center" wrapText="1"/>
    </xf>
    <xf numFmtId="0" fontId="2" fillId="0" borderId="0" xfId="0" applyFont="1" applyFill="1"/>
    <xf numFmtId="0" fontId="2" fillId="0" borderId="0" xfId="0" applyFont="1" applyFill="1" applyAlignment="1">
      <alignment horizontal="center" wrapText="1"/>
    </xf>
    <xf numFmtId="2" fontId="2" fillId="0" borderId="0" xfId="0" applyNumberFormat="1" applyFont="1" applyFill="1"/>
    <xf numFmtId="0" fontId="5" fillId="3" borderId="2" xfId="0" applyFont="1" applyFill="1" applyBorder="1" applyAlignment="1">
      <alignment horizontal="center"/>
    </xf>
    <xf numFmtId="2" fontId="7" fillId="0" borderId="0" xfId="0" applyNumberFormat="1" applyFont="1" applyFill="1" applyAlignment="1">
      <alignment horizontal="center"/>
    </xf>
    <xf numFmtId="2" fontId="7" fillId="4" borderId="0" xfId="0" applyNumberFormat="1" applyFont="1" applyFill="1" applyAlignment="1">
      <alignment horizontal="center"/>
    </xf>
    <xf numFmtId="2" fontId="7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/>
    <xf numFmtId="165" fontId="0" fillId="0" borderId="0" xfId="0" applyNumberFormat="1" applyFill="1"/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wrapText="1"/>
    </xf>
    <xf numFmtId="0" fontId="8" fillId="3" borderId="4" xfId="0" applyFont="1" applyFill="1" applyBorder="1" applyAlignment="1">
      <alignment wrapText="1"/>
    </xf>
    <xf numFmtId="165" fontId="7" fillId="0" borderId="0" xfId="0" applyNumberFormat="1" applyFont="1" applyFill="1" applyAlignment="1">
      <alignment horizontal="center"/>
    </xf>
    <xf numFmtId="165" fontId="7" fillId="4" borderId="0" xfId="0" applyNumberFormat="1" applyFont="1" applyFill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/>
    </xf>
    <xf numFmtId="43" fontId="0" fillId="0" borderId="0" xfId="1" applyFont="1" applyFill="1"/>
    <xf numFmtId="2" fontId="7" fillId="0" borderId="1" xfId="0" applyNumberFormat="1" applyFont="1" applyFill="1" applyBorder="1" applyAlignment="1">
      <alignment horizontal="center"/>
    </xf>
    <xf numFmtId="164" fontId="7" fillId="4" borderId="0" xfId="1" applyNumberFormat="1" applyFont="1" applyFill="1"/>
    <xf numFmtId="164" fontId="7" fillId="0" borderId="0" xfId="1" applyNumberFormat="1" applyFont="1" applyFill="1" applyAlignment="1">
      <alignment vertical="center"/>
    </xf>
    <xf numFmtId="164" fontId="7" fillId="0" borderId="0" xfId="1" applyNumberFormat="1" applyFont="1" applyFill="1"/>
    <xf numFmtId="0" fontId="6" fillId="4" borderId="0" xfId="0" applyFont="1" applyFill="1"/>
    <xf numFmtId="164" fontId="8" fillId="4" borderId="0" xfId="1" applyNumberFormat="1" applyFont="1" applyFill="1"/>
    <xf numFmtId="164" fontId="7" fillId="4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 vertical="center"/>
    </xf>
    <xf numFmtId="164" fontId="7" fillId="0" borderId="1" xfId="1" applyNumberFormat="1" applyFont="1" applyFill="1" applyBorder="1" applyAlignment="1">
      <alignment horizontal="center"/>
    </xf>
    <xf numFmtId="0" fontId="6" fillId="4" borderId="0" xfId="0" applyFont="1" applyFill="1" applyAlignment="1">
      <alignment horizontal="left" vertical="center"/>
    </xf>
    <xf numFmtId="164" fontId="8" fillId="4" borderId="0" xfId="1" applyNumberFormat="1" applyFont="1" applyFill="1" applyAlignment="1">
      <alignment horizontal="center"/>
    </xf>
    <xf numFmtId="2" fontId="8" fillId="4" borderId="0" xfId="0" applyNumberFormat="1" applyFont="1" applyFill="1" applyAlignment="1">
      <alignment horizontal="center"/>
    </xf>
    <xf numFmtId="165" fontId="8" fillId="4" borderId="0" xfId="0" applyNumberFormat="1" applyFont="1" applyFill="1"/>
    <xf numFmtId="165" fontId="7" fillId="0" borderId="0" xfId="0" applyNumberFormat="1" applyFont="1" applyFill="1"/>
    <xf numFmtId="165" fontId="7" fillId="4" borderId="0" xfId="0" applyNumberFormat="1" applyFont="1" applyFill="1"/>
    <xf numFmtId="165" fontId="7" fillId="0" borderId="0" xfId="0" applyNumberFormat="1" applyFont="1" applyFill="1" applyAlignment="1">
      <alignment vertical="center"/>
    </xf>
    <xf numFmtId="165" fontId="8" fillId="4" borderId="0" xfId="0" applyNumberFormat="1" applyFont="1" applyFill="1" applyAlignment="1">
      <alignment horizontal="center" vertical="center"/>
    </xf>
    <xf numFmtId="165" fontId="8" fillId="4" borderId="0" xfId="0" applyNumberFormat="1" applyFont="1" applyFill="1" applyAlignment="1">
      <alignment horizontal="center"/>
    </xf>
    <xf numFmtId="165" fontId="7" fillId="0" borderId="0" xfId="0" applyNumberFormat="1" applyFont="1" applyFill="1" applyAlignment="1">
      <alignment horizontal="center" vertical="center" wrapText="1"/>
    </xf>
    <xf numFmtId="165" fontId="7" fillId="4" borderId="0" xfId="0" applyNumberFormat="1" applyFont="1" applyFill="1" applyAlignment="1">
      <alignment horizontal="center" vertical="center" wrapText="1"/>
    </xf>
    <xf numFmtId="165" fontId="7" fillId="4" borderId="0" xfId="0" applyNumberFormat="1" applyFont="1" applyFill="1" applyAlignment="1">
      <alignment horizontal="center"/>
    </xf>
    <xf numFmtId="165" fontId="7" fillId="0" borderId="0" xfId="0" applyNumberFormat="1" applyFont="1" applyFill="1" applyAlignment="1">
      <alignment horizontal="center" vertical="center"/>
    </xf>
    <xf numFmtId="164" fontId="7" fillId="0" borderId="1" xfId="1" applyNumberFormat="1" applyFont="1" applyFill="1" applyBorder="1"/>
    <xf numFmtId="165" fontId="7" fillId="0" borderId="1" xfId="0" applyNumberFormat="1" applyFont="1" applyFill="1" applyBorder="1"/>
    <xf numFmtId="165" fontId="7" fillId="0" borderId="1" xfId="0" applyNumberFormat="1" applyFont="1" applyFill="1" applyBorder="1" applyAlignment="1">
      <alignment horizontal="center" vertical="center" wrapText="1"/>
    </xf>
    <xf numFmtId="43" fontId="0" fillId="0" borderId="0" xfId="1" applyFont="1" applyFill="1" applyAlignment="1">
      <alignment horizontal="left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0" fillId="2" borderId="0" xfId="2" applyFont="1" applyFill="1" applyAlignment="1"/>
    <xf numFmtId="0" fontId="4" fillId="2" borderId="0" xfId="2" applyFont="1" applyFill="1" applyAlignment="1"/>
    <xf numFmtId="0" fontId="10" fillId="2" borderId="0" xfId="2" applyFont="1" applyFill="1" applyAlignment="1">
      <alignment horizontal="center"/>
    </xf>
    <xf numFmtId="0" fontId="10" fillId="2" borderId="0" xfId="2" applyFont="1" applyFill="1" applyAlignment="1">
      <alignment horizontal="right"/>
    </xf>
  </cellXfs>
  <cellStyles count="3">
    <cellStyle name="Normal" xfId="0" builtinId="0"/>
    <cellStyle name="Normal 3" xfId="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P37"/>
  <sheetViews>
    <sheetView workbookViewId="0">
      <selection activeCell="H9" sqref="H9"/>
    </sheetView>
  </sheetViews>
  <sheetFormatPr defaultRowHeight="15" x14ac:dyDescent="0.25"/>
  <cols>
    <col min="1" max="1" width="29.140625" customWidth="1"/>
    <col min="2" max="2" width="38.5703125" customWidth="1"/>
    <col min="3" max="3" width="16.28515625" customWidth="1"/>
    <col min="4" max="4" width="15.7109375" customWidth="1"/>
    <col min="5" max="5" width="11.42578125" customWidth="1"/>
    <col min="6" max="6" width="11.140625" customWidth="1"/>
    <col min="7" max="7" width="16.5703125" customWidth="1"/>
    <col min="8" max="8" width="17.7109375" style="1" customWidth="1"/>
  </cols>
  <sheetData>
    <row r="1" spans="1:120" ht="15.75" x14ac:dyDescent="0.25">
      <c r="A1" s="77" t="s">
        <v>45</v>
      </c>
      <c r="B1" s="76"/>
      <c r="C1" s="76"/>
      <c r="D1" s="76"/>
      <c r="E1" s="76"/>
      <c r="F1" s="78" t="s">
        <v>51</v>
      </c>
      <c r="G1" s="78"/>
      <c r="H1" s="13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</row>
    <row r="2" spans="1:120" ht="15.75" x14ac:dyDescent="0.25">
      <c r="A2" s="77"/>
      <c r="B2" s="76"/>
      <c r="C2" s="76"/>
      <c r="D2" s="76"/>
      <c r="E2" s="76"/>
      <c r="F2" s="76"/>
      <c r="G2" s="76"/>
      <c r="H2" s="13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</row>
    <row r="3" spans="1:120" ht="15.75" x14ac:dyDescent="0.25">
      <c r="A3" s="77" t="s">
        <v>69</v>
      </c>
      <c r="B3" s="76"/>
      <c r="C3" s="76"/>
      <c r="D3" s="76"/>
      <c r="E3" s="76"/>
      <c r="F3" s="76"/>
      <c r="G3" s="76"/>
      <c r="H3" s="13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</row>
    <row r="4" spans="1:120" ht="15.75" x14ac:dyDescent="0.25">
      <c r="A4" s="77" t="s">
        <v>49</v>
      </c>
      <c r="B4" s="76"/>
      <c r="C4" s="76"/>
      <c r="D4" s="76"/>
      <c r="E4" s="76"/>
      <c r="F4" s="76"/>
      <c r="G4" s="76"/>
      <c r="H4" s="13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</row>
    <row r="5" spans="1:120" ht="15.75" customHeight="1" x14ac:dyDescent="0.25">
      <c r="A5" s="77" t="s">
        <v>53</v>
      </c>
      <c r="B5" s="76"/>
      <c r="C5" s="76"/>
      <c r="D5" s="76"/>
      <c r="E5" s="76"/>
      <c r="F5" s="76"/>
      <c r="G5" s="76"/>
      <c r="H5" s="13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</row>
    <row r="6" spans="1:120" ht="12" customHeight="1" x14ac:dyDescent="0.25">
      <c r="A6" s="76"/>
      <c r="B6" s="76"/>
      <c r="C6" s="76"/>
      <c r="D6" s="76"/>
      <c r="E6" s="76"/>
      <c r="F6" s="76"/>
      <c r="G6" s="76"/>
      <c r="H6" s="13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</row>
    <row r="7" spans="1:120" ht="28.5" customHeight="1" x14ac:dyDescent="0.25">
      <c r="A7" s="61" t="s">
        <v>44</v>
      </c>
      <c r="B7" s="63" t="s">
        <v>0</v>
      </c>
      <c r="C7" s="59" t="s">
        <v>46</v>
      </c>
      <c r="D7" s="59"/>
      <c r="E7" s="60" t="s">
        <v>47</v>
      </c>
      <c r="F7" s="60"/>
      <c r="G7" s="57" t="s">
        <v>48</v>
      </c>
      <c r="H7" s="14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</row>
    <row r="8" spans="1:120" ht="23.25" customHeight="1" x14ac:dyDescent="0.25">
      <c r="A8" s="62"/>
      <c r="B8" s="64"/>
      <c r="C8" s="16">
        <v>2002</v>
      </c>
      <c r="D8" s="16">
        <v>2018</v>
      </c>
      <c r="E8" s="16">
        <v>2002</v>
      </c>
      <c r="F8" s="16">
        <v>2018</v>
      </c>
      <c r="G8" s="58"/>
      <c r="H8" s="13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</row>
    <row r="9" spans="1:120" ht="23.25" customHeight="1" x14ac:dyDescent="0.3">
      <c r="A9" s="12" t="s">
        <v>42</v>
      </c>
      <c r="B9" s="10" t="s">
        <v>43</v>
      </c>
      <c r="C9" s="31">
        <f>SUM(C10:C30)</f>
        <v>54481893.223199651</v>
      </c>
      <c r="D9" s="31">
        <f>SUM(D10:D30)</f>
        <v>298227090.037</v>
      </c>
      <c r="E9" s="45">
        <v>100</v>
      </c>
      <c r="F9" s="45">
        <v>100</v>
      </c>
      <c r="G9" s="50" t="s">
        <v>62</v>
      </c>
      <c r="H9" s="13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</row>
    <row r="10" spans="1:120" ht="18.75" x14ac:dyDescent="0.25">
      <c r="A10" s="6" t="s">
        <v>5</v>
      </c>
      <c r="B10" s="7" t="s">
        <v>6</v>
      </c>
      <c r="C10" s="32">
        <v>4166188.6645535193</v>
      </c>
      <c r="D10" s="32">
        <v>42963747.341000006</v>
      </c>
      <c r="E10" s="46">
        <v>7.6469234420426844</v>
      </c>
      <c r="F10" s="46">
        <v>14.40638653439218</v>
      </c>
      <c r="G10" s="52">
        <v>6.7594630923494954</v>
      </c>
      <c r="H10" s="15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</row>
    <row r="11" spans="1:120" s="11" customFormat="1" ht="18.75" x14ac:dyDescent="0.3">
      <c r="A11" s="9" t="s">
        <v>1</v>
      </c>
      <c r="B11" s="10" t="s">
        <v>2</v>
      </c>
      <c r="C11" s="31">
        <v>8113418.8344903067</v>
      </c>
      <c r="D11" s="31">
        <v>45844615.021000005</v>
      </c>
      <c r="E11" s="45">
        <v>14.891954655928558</v>
      </c>
      <c r="F11" s="45">
        <v>15.372384519230705</v>
      </c>
      <c r="G11" s="27">
        <v>0.4804298633021471</v>
      </c>
      <c r="H11" s="15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</row>
    <row r="12" spans="1:120" ht="18.75" x14ac:dyDescent="0.3">
      <c r="A12" s="4" t="s">
        <v>13</v>
      </c>
      <c r="B12" s="5" t="s">
        <v>14</v>
      </c>
      <c r="C12" s="33">
        <v>2261777.5260456284</v>
      </c>
      <c r="D12" s="33">
        <v>13058118.822000002</v>
      </c>
      <c r="E12" s="44">
        <v>4.1514297544317182</v>
      </c>
      <c r="F12" s="44">
        <v>4.3785823817614711</v>
      </c>
      <c r="G12" s="49">
        <v>0.22715262732975283</v>
      </c>
      <c r="H12" s="15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</row>
    <row r="13" spans="1:120" s="11" customFormat="1" ht="18.75" x14ac:dyDescent="0.3">
      <c r="A13" s="12" t="s">
        <v>3</v>
      </c>
      <c r="B13" s="10" t="s">
        <v>4</v>
      </c>
      <c r="C13" s="31">
        <v>8363340.7937488193</v>
      </c>
      <c r="D13" s="31">
        <v>45977239.732000008</v>
      </c>
      <c r="E13" s="45">
        <v>15.350679462415439</v>
      </c>
      <c r="F13" s="45">
        <v>15.416855566774892</v>
      </c>
      <c r="G13" s="50">
        <v>6.6176104359453092E-2</v>
      </c>
      <c r="H13" s="15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</row>
    <row r="14" spans="1:120" ht="18.75" x14ac:dyDescent="0.25">
      <c r="A14" s="6" t="s">
        <v>15</v>
      </c>
      <c r="B14" s="7" t="s">
        <v>16</v>
      </c>
      <c r="C14" s="32">
        <v>2144595.9087484684</v>
      </c>
      <c r="D14" s="32">
        <v>11396751.243999999</v>
      </c>
      <c r="E14" s="46">
        <v>3.9363461544233735</v>
      </c>
      <c r="F14" s="46">
        <v>3.8215010053533511</v>
      </c>
      <c r="G14" s="52">
        <v>-0.11484514907002241</v>
      </c>
      <c r="H14" s="13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</row>
    <row r="15" spans="1:120" s="11" customFormat="1" ht="18.75" x14ac:dyDescent="0.3">
      <c r="A15" s="9" t="s">
        <v>36</v>
      </c>
      <c r="B15" s="10" t="s">
        <v>37</v>
      </c>
      <c r="C15" s="31">
        <v>516776.28500245052</v>
      </c>
      <c r="D15" s="31">
        <v>2439686.5929999994</v>
      </c>
      <c r="E15" s="45">
        <v>0.94852850080913687</v>
      </c>
      <c r="F15" s="45">
        <v>0.81806337334992474</v>
      </c>
      <c r="G15" s="27">
        <v>-0.13046512745921213</v>
      </c>
      <c r="H15" s="15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</row>
    <row r="16" spans="1:120" ht="18.75" x14ac:dyDescent="0.3">
      <c r="A16" s="4" t="s">
        <v>38</v>
      </c>
      <c r="B16" s="5" t="s">
        <v>39</v>
      </c>
      <c r="C16" s="33">
        <v>484936.15787359752</v>
      </c>
      <c r="D16" s="33">
        <v>2219141.1740000001</v>
      </c>
      <c r="E16" s="44">
        <v>0.89008683286193224</v>
      </c>
      <c r="F16" s="44">
        <v>0.74411119852481511</v>
      </c>
      <c r="G16" s="49">
        <v>-0.14597563433711713</v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</row>
    <row r="17" spans="1:120" s="11" customFormat="1" ht="18.75" x14ac:dyDescent="0.3">
      <c r="A17" s="12" t="s">
        <v>26</v>
      </c>
      <c r="B17" s="10" t="s">
        <v>27</v>
      </c>
      <c r="C17" s="31">
        <v>1167988.0286744758</v>
      </c>
      <c r="D17" s="31">
        <v>5823481.4390000002</v>
      </c>
      <c r="E17" s="45">
        <v>2.1438095476776118</v>
      </c>
      <c r="F17" s="45">
        <v>1.952700352700186</v>
      </c>
      <c r="G17" s="50">
        <v>-0.19110919497742573</v>
      </c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</row>
    <row r="18" spans="1:120" ht="18.75" x14ac:dyDescent="0.25">
      <c r="A18" s="6" t="s">
        <v>9</v>
      </c>
      <c r="B18" s="7" t="s">
        <v>10</v>
      </c>
      <c r="C18" s="32">
        <v>3026233.0085391579</v>
      </c>
      <c r="D18" s="32">
        <v>15909166.763000002</v>
      </c>
      <c r="E18" s="46">
        <v>5.5545665348694557</v>
      </c>
      <c r="F18" s="46">
        <v>5.334581362486623</v>
      </c>
      <c r="G18" s="52">
        <v>-0.21998517238283277</v>
      </c>
      <c r="H18" s="15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</row>
    <row r="19" spans="1:120" s="11" customFormat="1" ht="18.75" x14ac:dyDescent="0.3">
      <c r="A19" s="9" t="s">
        <v>40</v>
      </c>
      <c r="B19" s="10" t="s">
        <v>41</v>
      </c>
      <c r="C19" s="31">
        <v>443809.67411520053</v>
      </c>
      <c r="D19" s="31">
        <v>1688201.6570000001</v>
      </c>
      <c r="E19" s="45">
        <v>0.8146003155525734</v>
      </c>
      <c r="F19" s="45">
        <v>0.56607924410574195</v>
      </c>
      <c r="G19" s="27">
        <v>-0.24852107144683144</v>
      </c>
      <c r="H19" s="15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</row>
    <row r="20" spans="1:120" ht="18.75" x14ac:dyDescent="0.3">
      <c r="A20" s="4" t="s">
        <v>24</v>
      </c>
      <c r="B20" s="5" t="s">
        <v>25</v>
      </c>
      <c r="C20" s="33">
        <v>1320769.9080041018</v>
      </c>
      <c r="D20" s="33">
        <v>6459580.4100000011</v>
      </c>
      <c r="E20" s="44">
        <v>2.4242364386883812</v>
      </c>
      <c r="F20" s="44">
        <v>2.1659938435500892</v>
      </c>
      <c r="G20" s="49">
        <v>-0.25824259513829206</v>
      </c>
      <c r="H20" s="15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</row>
    <row r="21" spans="1:120" s="11" customFormat="1" ht="18.75" x14ac:dyDescent="0.3">
      <c r="A21" s="12" t="s">
        <v>19</v>
      </c>
      <c r="B21" s="10" t="s">
        <v>60</v>
      </c>
      <c r="C21" s="31">
        <v>1923922.5833937156</v>
      </c>
      <c r="D21" s="31">
        <v>9615863.949000001</v>
      </c>
      <c r="E21" s="45">
        <v>3.5313064021322678</v>
      </c>
      <c r="F21" s="45">
        <v>3.2243428817304944</v>
      </c>
      <c r="G21" s="50">
        <v>-0.30696352040177333</v>
      </c>
      <c r="H21" s="15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</row>
    <row r="22" spans="1:120" ht="18.75" x14ac:dyDescent="0.25">
      <c r="A22" s="6" t="s">
        <v>28</v>
      </c>
      <c r="B22" s="7" t="s">
        <v>29</v>
      </c>
      <c r="C22" s="32">
        <v>1218212.5936549578</v>
      </c>
      <c r="D22" s="32">
        <v>5631013.0610000007</v>
      </c>
      <c r="E22" s="46">
        <v>2.2359953400742221</v>
      </c>
      <c r="F22" s="46">
        <v>1.8881628293061441</v>
      </c>
      <c r="G22" s="52">
        <v>-0.34783251076807797</v>
      </c>
      <c r="H22" s="15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</row>
    <row r="23" spans="1:120" s="11" customFormat="1" ht="18.75" x14ac:dyDescent="0.3">
      <c r="A23" s="9" t="s">
        <v>30</v>
      </c>
      <c r="B23" s="10" t="s">
        <v>31</v>
      </c>
      <c r="C23" s="31">
        <v>1181593.7969316142</v>
      </c>
      <c r="D23" s="31">
        <v>5217440.2659999998</v>
      </c>
      <c r="E23" s="45">
        <v>2.1687825569697052</v>
      </c>
      <c r="F23" s="45">
        <v>1.7494856907039162</v>
      </c>
      <c r="G23" s="27">
        <v>-0.41929686626578899</v>
      </c>
      <c r="H23" s="15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</row>
    <row r="24" spans="1:120" ht="18.75" x14ac:dyDescent="0.3">
      <c r="A24" s="4" t="s">
        <v>34</v>
      </c>
      <c r="B24" s="5" t="s">
        <v>35</v>
      </c>
      <c r="C24" s="33">
        <v>972986.85618396942</v>
      </c>
      <c r="D24" s="33">
        <v>4024688.6939999992</v>
      </c>
      <c r="E24" s="44">
        <v>1.7858903180876413</v>
      </c>
      <c r="F24" s="44">
        <v>1.3495382641129852</v>
      </c>
      <c r="G24" s="49">
        <v>-0.43635205397465615</v>
      </c>
      <c r="H24" s="15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</row>
    <row r="25" spans="1:120" s="11" customFormat="1" ht="18.75" x14ac:dyDescent="0.3">
      <c r="A25" s="12" t="s">
        <v>11</v>
      </c>
      <c r="B25" s="10" t="s">
        <v>12</v>
      </c>
      <c r="C25" s="31">
        <v>2843846.629947837</v>
      </c>
      <c r="D25" s="31">
        <v>13745043.915999997</v>
      </c>
      <c r="E25" s="45">
        <v>5.2198014086941846</v>
      </c>
      <c r="F25" s="45">
        <v>4.6089186311997006</v>
      </c>
      <c r="G25" s="50">
        <v>-0.61088277749448405</v>
      </c>
      <c r="H25" s="15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</row>
    <row r="26" spans="1:120" ht="18.75" x14ac:dyDescent="0.25">
      <c r="A26" s="6" t="s">
        <v>22</v>
      </c>
      <c r="B26" s="7" t="s">
        <v>23</v>
      </c>
      <c r="C26" s="32">
        <v>1761680.6775669558</v>
      </c>
      <c r="D26" s="32">
        <v>7764410.4129999997</v>
      </c>
      <c r="E26" s="46">
        <v>3.2335158955467262</v>
      </c>
      <c r="F26" s="46">
        <v>2.6035228429572568</v>
      </c>
      <c r="G26" s="52">
        <v>-0.62999305258946947</v>
      </c>
      <c r="H26" s="15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</row>
    <row r="27" spans="1:120" s="11" customFormat="1" ht="18.75" x14ac:dyDescent="0.3">
      <c r="A27" s="9" t="s">
        <v>20</v>
      </c>
      <c r="B27" s="10" t="s">
        <v>21</v>
      </c>
      <c r="C27" s="31">
        <v>1912061.119686374</v>
      </c>
      <c r="D27" s="31">
        <v>8468432.5820000004</v>
      </c>
      <c r="E27" s="45">
        <v>3.5095350153363869</v>
      </c>
      <c r="F27" s="45">
        <v>2.8395919971419605</v>
      </c>
      <c r="G27" s="27">
        <v>-0.66994301819442637</v>
      </c>
      <c r="H27" s="15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</row>
    <row r="28" spans="1:120" ht="18.75" x14ac:dyDescent="0.3">
      <c r="A28" s="4" t="s">
        <v>17</v>
      </c>
      <c r="B28" s="5" t="s">
        <v>18</v>
      </c>
      <c r="C28" s="33">
        <v>2069029.0941811886</v>
      </c>
      <c r="D28" s="33">
        <v>9075995.9000000004</v>
      </c>
      <c r="E28" s="44">
        <v>3.7976453676175628</v>
      </c>
      <c r="F28" s="44">
        <v>3.0433170571036903</v>
      </c>
      <c r="G28" s="49">
        <v>-0.7543283105138725</v>
      </c>
      <c r="H28" s="15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</row>
    <row r="29" spans="1:120" s="11" customFormat="1" ht="18.75" x14ac:dyDescent="0.3">
      <c r="A29" s="12" t="s">
        <v>32</v>
      </c>
      <c r="B29" s="10" t="s">
        <v>33</v>
      </c>
      <c r="C29" s="31">
        <v>1403283.3636462511</v>
      </c>
      <c r="D29" s="31">
        <v>5172741.9690000005</v>
      </c>
      <c r="E29" s="45">
        <v>2.5756875920176365</v>
      </c>
      <c r="F29" s="45">
        <v>1.7344976837477228</v>
      </c>
      <c r="G29" s="50">
        <v>-0.84118990826991369</v>
      </c>
      <c r="H29" s="15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</row>
    <row r="30" spans="1:120" ht="18.75" x14ac:dyDescent="0.25">
      <c r="A30" s="6" t="s">
        <v>7</v>
      </c>
      <c r="B30" s="7" t="s">
        <v>8</v>
      </c>
      <c r="C30" s="32">
        <v>7185441.7182110604</v>
      </c>
      <c r="D30" s="32">
        <v>35731729.091000006</v>
      </c>
      <c r="E30" s="46">
        <v>13.188678463822789</v>
      </c>
      <c r="F30" s="46">
        <v>11.981382739766161</v>
      </c>
      <c r="G30" s="52">
        <v>-1.2072957240566282</v>
      </c>
      <c r="H30" s="15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</row>
    <row r="31" spans="1:120" ht="18.75" x14ac:dyDescent="0.3">
      <c r="A31" s="8" t="s">
        <v>50</v>
      </c>
      <c r="B31" s="5"/>
      <c r="C31" s="2"/>
      <c r="D31" s="2"/>
      <c r="H31" s="13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</row>
    <row r="32" spans="1:120" x14ac:dyDescent="0.25">
      <c r="H32" s="13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</row>
    <row r="33" spans="3:120" x14ac:dyDescent="0.25">
      <c r="H33" s="13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</row>
    <row r="34" spans="3:120" x14ac:dyDescent="0.25">
      <c r="DO34" s="8"/>
      <c r="DP34" s="8"/>
    </row>
    <row r="35" spans="3:120" x14ac:dyDescent="0.25">
      <c r="DO35" s="8"/>
      <c r="DP35" s="8"/>
    </row>
    <row r="36" spans="3:120" x14ac:dyDescent="0.25">
      <c r="C36" s="3"/>
      <c r="D36" s="3"/>
      <c r="DO36" s="8"/>
      <c r="DP36" s="8"/>
    </row>
    <row r="37" spans="3:120" x14ac:dyDescent="0.25">
      <c r="DO37" s="8"/>
      <c r="DP37" s="8"/>
    </row>
  </sheetData>
  <sortState ref="A10:G30">
    <sortCondition descending="1" ref="G10:G30"/>
  </sortState>
  <mergeCells count="5">
    <mergeCell ref="G7:G8"/>
    <mergeCell ref="C7:D7"/>
    <mergeCell ref="E7:F7"/>
    <mergeCell ref="A7:A8"/>
    <mergeCell ref="B7:B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37"/>
  <sheetViews>
    <sheetView workbookViewId="0">
      <selection sqref="A1:A5"/>
    </sheetView>
  </sheetViews>
  <sheetFormatPr defaultRowHeight="15" x14ac:dyDescent="0.25"/>
  <cols>
    <col min="1" max="1" width="29.140625" customWidth="1"/>
    <col min="2" max="2" width="38.5703125" customWidth="1"/>
    <col min="3" max="3" width="16.28515625" customWidth="1"/>
    <col min="4" max="4" width="18.28515625" customWidth="1"/>
    <col min="5" max="5" width="15.85546875" customWidth="1"/>
    <col min="6" max="6" width="13.5703125" customWidth="1"/>
  </cols>
  <sheetData>
    <row r="1" spans="1:112" ht="15.75" x14ac:dyDescent="0.25">
      <c r="A1" s="77" t="s">
        <v>45</v>
      </c>
      <c r="B1" s="76"/>
      <c r="C1" s="76"/>
      <c r="D1" s="76"/>
      <c r="E1" s="79" t="s">
        <v>52</v>
      </c>
      <c r="F1" s="79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</row>
    <row r="2" spans="1:112" ht="15.75" x14ac:dyDescent="0.25">
      <c r="A2" s="77"/>
      <c r="B2" s="76"/>
      <c r="C2" s="76"/>
      <c r="D2" s="76"/>
      <c r="E2" s="76"/>
      <c r="F2" s="76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</row>
    <row r="3" spans="1:112" ht="15.75" x14ac:dyDescent="0.25">
      <c r="A3" s="77" t="s">
        <v>70</v>
      </c>
      <c r="B3" s="76"/>
      <c r="C3" s="76"/>
      <c r="D3" s="76"/>
      <c r="E3" s="76"/>
      <c r="F3" s="76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</row>
    <row r="4" spans="1:112" ht="15.75" x14ac:dyDescent="0.25">
      <c r="A4" s="77" t="s">
        <v>55</v>
      </c>
      <c r="B4" s="76"/>
      <c r="C4" s="76"/>
      <c r="D4" s="76"/>
      <c r="E4" s="76"/>
      <c r="F4" s="76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</row>
    <row r="5" spans="1:112" ht="15.75" customHeight="1" x14ac:dyDescent="0.25">
      <c r="A5" s="77" t="s">
        <v>53</v>
      </c>
      <c r="B5" s="76"/>
      <c r="C5" s="76"/>
      <c r="D5" s="76"/>
      <c r="E5" s="76"/>
      <c r="F5" s="76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</row>
    <row r="6" spans="1:112" ht="12" customHeight="1" x14ac:dyDescent="0.25">
      <c r="A6" s="76"/>
      <c r="B6" s="76"/>
      <c r="C6" s="76"/>
      <c r="D6" s="76"/>
      <c r="E6" s="76"/>
      <c r="F6" s="76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</row>
    <row r="7" spans="1:112" ht="28.5" customHeight="1" x14ac:dyDescent="0.25">
      <c r="A7" s="24" t="s">
        <v>44</v>
      </c>
      <c r="B7" s="67" t="s">
        <v>0</v>
      </c>
      <c r="C7" s="69" t="s">
        <v>54</v>
      </c>
      <c r="D7" s="70"/>
      <c r="E7" s="65" t="s">
        <v>61</v>
      </c>
      <c r="F7" s="66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</row>
    <row r="8" spans="1:112" ht="23.25" customHeight="1" x14ac:dyDescent="0.25">
      <c r="A8" s="25"/>
      <c r="B8" s="68"/>
      <c r="C8" s="23">
        <v>2002</v>
      </c>
      <c r="D8" s="23">
        <v>2018</v>
      </c>
      <c r="E8" s="23">
        <v>2002</v>
      </c>
      <c r="F8" s="23">
        <v>2018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</row>
    <row r="9" spans="1:112" ht="23.25" customHeight="1" x14ac:dyDescent="0.3">
      <c r="A9" s="40" t="s">
        <v>42</v>
      </c>
      <c r="B9" s="34" t="s">
        <v>43</v>
      </c>
      <c r="C9" s="41">
        <v>9856.0689932641781</v>
      </c>
      <c r="D9" s="41">
        <v>42149.29587155355</v>
      </c>
      <c r="E9" s="42" t="s">
        <v>62</v>
      </c>
      <c r="F9" s="42" t="s">
        <v>62</v>
      </c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</row>
    <row r="10" spans="1:112" ht="18.75" x14ac:dyDescent="0.3">
      <c r="A10" s="4" t="s">
        <v>5</v>
      </c>
      <c r="B10" s="5" t="s">
        <v>6</v>
      </c>
      <c r="C10" s="37">
        <v>9914.4215807468063</v>
      </c>
      <c r="D10" s="37">
        <v>61472.327476134342</v>
      </c>
      <c r="E10" s="17">
        <v>0.59204727079840147</v>
      </c>
      <c r="F10" s="17">
        <v>45.84425719344425</v>
      </c>
      <c r="G10" s="8"/>
      <c r="H10" s="8" t="s">
        <v>64</v>
      </c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</row>
    <row r="11" spans="1:112" s="11" customFormat="1" ht="18.75" x14ac:dyDescent="0.3">
      <c r="A11" s="12" t="s">
        <v>3</v>
      </c>
      <c r="B11" s="10" t="s">
        <v>4</v>
      </c>
      <c r="C11" s="36">
        <v>12780.010014774909</v>
      </c>
      <c r="D11" s="36">
        <v>53617.772282215752</v>
      </c>
      <c r="E11" s="18">
        <v>29.666401721710823</v>
      </c>
      <c r="F11" s="18">
        <v>27.209176745470252</v>
      </c>
      <c r="G11" s="8"/>
      <c r="H11" s="8" t="s">
        <v>65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</row>
    <row r="12" spans="1:112" ht="18.75" x14ac:dyDescent="0.25">
      <c r="A12" s="6" t="s">
        <v>7</v>
      </c>
      <c r="B12" s="7" t="s">
        <v>8</v>
      </c>
      <c r="C12" s="38">
        <v>12797.917047898956</v>
      </c>
      <c r="D12" s="38">
        <v>45666.002636563251</v>
      </c>
      <c r="E12" s="19">
        <v>29.848087068437646</v>
      </c>
      <c r="F12" s="19">
        <v>8.3434531758883157</v>
      </c>
      <c r="G12" s="8"/>
      <c r="H12" s="8" t="s">
        <v>66</v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</row>
    <row r="13" spans="1:112" s="11" customFormat="1" ht="18.75" x14ac:dyDescent="0.3">
      <c r="A13" s="9" t="s">
        <v>11</v>
      </c>
      <c r="B13" s="10" t="s">
        <v>12</v>
      </c>
      <c r="C13" s="36">
        <v>14453.74516504199</v>
      </c>
      <c r="D13" s="36">
        <v>45319.656422379812</v>
      </c>
      <c r="E13" s="18">
        <v>46.648173576300557</v>
      </c>
      <c r="F13" s="18">
        <v>7.5217402456441373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</row>
    <row r="14" spans="1:112" ht="18.75" x14ac:dyDescent="0.3">
      <c r="A14" s="4" t="s">
        <v>28</v>
      </c>
      <c r="B14" s="5" t="s">
        <v>29</v>
      </c>
      <c r="C14" s="37">
        <v>10610.036785972094</v>
      </c>
      <c r="D14" s="37">
        <v>44007.417088686743</v>
      </c>
      <c r="E14" s="17">
        <v>7.6497820096753655</v>
      </c>
      <c r="F14" s="17">
        <v>4.4084276586628279</v>
      </c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</row>
    <row r="15" spans="1:112" s="11" customFormat="1" ht="18.75" x14ac:dyDescent="0.3">
      <c r="A15" s="12" t="s">
        <v>24</v>
      </c>
      <c r="B15" s="10" t="s">
        <v>25</v>
      </c>
      <c r="C15" s="36">
        <v>9486.3813888305631</v>
      </c>
      <c r="D15" s="36">
        <v>43855.609333840272</v>
      </c>
      <c r="E15" s="18">
        <v>-3.750862587166004</v>
      </c>
      <c r="F15" s="18">
        <v>4.0482608950018317</v>
      </c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</row>
    <row r="16" spans="1:112" ht="18.75" x14ac:dyDescent="0.25">
      <c r="A16" s="6" t="s">
        <v>13</v>
      </c>
      <c r="B16" s="7" t="s">
        <v>14</v>
      </c>
      <c r="C16" s="38">
        <v>9492.1794124746229</v>
      </c>
      <c r="D16" s="38">
        <v>42253.814464147043</v>
      </c>
      <c r="E16" s="19">
        <v>-3.6920356486774164</v>
      </c>
      <c r="F16" s="19">
        <v>0.24797233365891902</v>
      </c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</row>
    <row r="17" spans="1:112" s="11" customFormat="1" ht="18.75" x14ac:dyDescent="0.3">
      <c r="A17" s="9" t="s">
        <v>36</v>
      </c>
      <c r="B17" s="10" t="s">
        <v>37</v>
      </c>
      <c r="C17" s="36">
        <v>9804.6945360527425</v>
      </c>
      <c r="D17" s="36">
        <v>41077.697215113134</v>
      </c>
      <c r="E17" s="18">
        <v>-0.52124693167778791</v>
      </c>
      <c r="F17" s="18">
        <v>-2.5423880382391739</v>
      </c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</row>
    <row r="18" spans="1:112" ht="18.75" x14ac:dyDescent="0.3">
      <c r="A18" s="4" t="s">
        <v>1</v>
      </c>
      <c r="B18" s="5" t="s">
        <v>2</v>
      </c>
      <c r="C18" s="37">
        <v>9481.7711572823519</v>
      </c>
      <c r="D18" s="37">
        <v>38526.602462966839</v>
      </c>
      <c r="E18" s="17">
        <v>-3.7976381480043231</v>
      </c>
      <c r="F18" s="17">
        <v>-8.5949084882142923</v>
      </c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</row>
    <row r="19" spans="1:112" s="11" customFormat="1" ht="18.75" x14ac:dyDescent="0.3">
      <c r="A19" s="12" t="s">
        <v>20</v>
      </c>
      <c r="B19" s="10" t="s">
        <v>21</v>
      </c>
      <c r="C19" s="36">
        <v>9529.3352588406378</v>
      </c>
      <c r="D19" s="36">
        <v>37501.971020268982</v>
      </c>
      <c r="E19" s="18">
        <v>-3.3150512100395879</v>
      </c>
      <c r="F19" s="18">
        <v>-11.025865925368961</v>
      </c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</row>
    <row r="20" spans="1:112" ht="18.75" x14ac:dyDescent="0.25">
      <c r="A20" s="6" t="s">
        <v>9</v>
      </c>
      <c r="B20" s="7" t="s">
        <v>10</v>
      </c>
      <c r="C20" s="38">
        <v>8533.7347260142069</v>
      </c>
      <c r="D20" s="38">
        <v>36684.537413962076</v>
      </c>
      <c r="E20" s="19">
        <v>-13.416446944047156</v>
      </c>
      <c r="F20" s="19">
        <v>-12.965242584941084</v>
      </c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</row>
    <row r="21" spans="1:112" s="11" customFormat="1" ht="18.75" x14ac:dyDescent="0.3">
      <c r="A21" s="9" t="s">
        <v>34</v>
      </c>
      <c r="B21" s="10" t="s">
        <v>35</v>
      </c>
      <c r="C21" s="36">
        <v>9345.3090926760742</v>
      </c>
      <c r="D21" s="36">
        <v>36481.619038986224</v>
      </c>
      <c r="E21" s="18">
        <v>-5.1821867413587182</v>
      </c>
      <c r="F21" s="18">
        <v>-13.446670259543826</v>
      </c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</row>
    <row r="22" spans="1:112" ht="18.75" x14ac:dyDescent="0.3">
      <c r="A22" s="4" t="s">
        <v>40</v>
      </c>
      <c r="B22" s="5" t="s">
        <v>41</v>
      </c>
      <c r="C22" s="37">
        <v>9458.4560358723102</v>
      </c>
      <c r="D22" s="37">
        <v>35001.693004644221</v>
      </c>
      <c r="E22" s="17">
        <v>-4.0341941362586287</v>
      </c>
      <c r="F22" s="17">
        <v>-16.957822708808823</v>
      </c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</row>
    <row r="23" spans="1:112" s="11" customFormat="1" ht="18.75" x14ac:dyDescent="0.3">
      <c r="A23" s="12" t="s">
        <v>26</v>
      </c>
      <c r="B23" s="10" t="s">
        <v>27</v>
      </c>
      <c r="C23" s="36">
        <v>7439.1772789049764</v>
      </c>
      <c r="D23" s="36">
        <v>34223.965014868532</v>
      </c>
      <c r="E23" s="18">
        <v>-24.521862783336346</v>
      </c>
      <c r="F23" s="18">
        <v>-18.802997043739001</v>
      </c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</row>
    <row r="24" spans="1:112" ht="18.75" x14ac:dyDescent="0.25">
      <c r="A24" s="6" t="s">
        <v>32</v>
      </c>
      <c r="B24" s="7" t="s">
        <v>33</v>
      </c>
      <c r="C24" s="38">
        <v>10287.925775076805</v>
      </c>
      <c r="D24" s="38">
        <v>33341.553453565721</v>
      </c>
      <c r="E24" s="19">
        <v>4.3816331045142487</v>
      </c>
      <c r="F24" s="19">
        <v>-20.896535127962011</v>
      </c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</row>
    <row r="25" spans="1:112" s="11" customFormat="1" ht="18.75" x14ac:dyDescent="0.3">
      <c r="A25" s="9" t="s">
        <v>38</v>
      </c>
      <c r="B25" s="10" t="s">
        <v>39</v>
      </c>
      <c r="C25" s="36">
        <v>7700.8219188464318</v>
      </c>
      <c r="D25" s="36">
        <v>32964.06972667855</v>
      </c>
      <c r="E25" s="18">
        <v>-21.867207665557963</v>
      </c>
      <c r="F25" s="18">
        <v>-21.792122394799208</v>
      </c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</row>
    <row r="26" spans="1:112" ht="18.75" x14ac:dyDescent="0.3">
      <c r="A26" s="4" t="s">
        <v>19</v>
      </c>
      <c r="B26" s="5" t="s">
        <v>60</v>
      </c>
      <c r="C26" s="37">
        <v>7865.4262316539553</v>
      </c>
      <c r="D26" s="37">
        <v>32573.954522511784</v>
      </c>
      <c r="E26" s="17">
        <v>-20.197126896845642</v>
      </c>
      <c r="F26" s="17">
        <v>-22.717678079894419</v>
      </c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</row>
    <row r="27" spans="1:112" s="11" customFormat="1" ht="18.75" x14ac:dyDescent="0.3">
      <c r="A27" s="12" t="s">
        <v>22</v>
      </c>
      <c r="B27" s="10" t="s">
        <v>23</v>
      </c>
      <c r="C27" s="36">
        <v>8036.2778153371828</v>
      </c>
      <c r="D27" s="36">
        <v>32441.329226153917</v>
      </c>
      <c r="E27" s="18">
        <v>-18.463661112464557</v>
      </c>
      <c r="F27" s="18">
        <v>-23.032334098732864</v>
      </c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</row>
    <row r="28" spans="1:112" ht="18.75" x14ac:dyDescent="0.25">
      <c r="A28" s="6" t="s">
        <v>17</v>
      </c>
      <c r="B28" s="7" t="s">
        <v>18</v>
      </c>
      <c r="C28" s="38">
        <v>7115.5184013219359</v>
      </c>
      <c r="D28" s="38">
        <v>31461.547980962219</v>
      </c>
      <c r="E28" s="19">
        <v>-27.805716394793766</v>
      </c>
      <c r="F28" s="19">
        <v>-25.356883595781397</v>
      </c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</row>
    <row r="29" spans="1:112" s="11" customFormat="1" ht="18.75" x14ac:dyDescent="0.3">
      <c r="A29" s="9" t="s">
        <v>15</v>
      </c>
      <c r="B29" s="10" t="s">
        <v>16</v>
      </c>
      <c r="C29" s="36">
        <v>6866.9699229232501</v>
      </c>
      <c r="D29" s="36">
        <v>31165.316907628654</v>
      </c>
      <c r="E29" s="18">
        <v>-30.327497427054684</v>
      </c>
      <c r="F29" s="18">
        <v>-26.059697408463599</v>
      </c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</row>
    <row r="30" spans="1:112" ht="18.75" x14ac:dyDescent="0.3">
      <c r="A30" s="20" t="s">
        <v>30</v>
      </c>
      <c r="B30" s="21" t="s">
        <v>31</v>
      </c>
      <c r="C30" s="39">
        <v>7177.9666184626712</v>
      </c>
      <c r="D30" s="39">
        <v>26043.058346103353</v>
      </c>
      <c r="E30" s="30">
        <v>-27.172114730850328</v>
      </c>
      <c r="F30" s="30">
        <v>-38.212352525490836</v>
      </c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</row>
    <row r="31" spans="1:112" ht="18.75" x14ac:dyDescent="0.3">
      <c r="A31" s="8" t="s">
        <v>50</v>
      </c>
      <c r="B31" s="5"/>
      <c r="C31" s="2"/>
      <c r="D31" s="2"/>
      <c r="F31" s="22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</row>
    <row r="32" spans="1:112" x14ac:dyDescent="0.25"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</row>
    <row r="33" spans="3:112" x14ac:dyDescent="0.25"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</row>
    <row r="34" spans="3:112" x14ac:dyDescent="0.25">
      <c r="DG34" s="8"/>
      <c r="DH34" s="8"/>
    </row>
    <row r="35" spans="3:112" x14ac:dyDescent="0.25">
      <c r="DG35" s="8"/>
      <c r="DH35" s="8"/>
    </row>
    <row r="36" spans="3:112" x14ac:dyDescent="0.25">
      <c r="C36" s="3"/>
      <c r="D36" s="3"/>
      <c r="DG36" s="8"/>
      <c r="DH36" s="8"/>
    </row>
    <row r="37" spans="3:112" x14ac:dyDescent="0.25">
      <c r="DG37" s="8"/>
      <c r="DH37" s="8"/>
    </row>
  </sheetData>
  <sortState ref="A9:D29">
    <sortCondition descending="1" ref="D9:D29"/>
  </sortState>
  <mergeCells count="4">
    <mergeCell ref="E7:F7"/>
    <mergeCell ref="B7:B8"/>
    <mergeCell ref="C7:D7"/>
    <mergeCell ref="E1:F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M37"/>
  <sheetViews>
    <sheetView tabSelected="1" workbookViewId="0">
      <selection activeCell="C16" sqref="C16"/>
    </sheetView>
  </sheetViews>
  <sheetFormatPr defaultRowHeight="15" x14ac:dyDescent="0.25"/>
  <cols>
    <col min="1" max="1" width="29.140625" customWidth="1"/>
    <col min="2" max="2" width="38.5703125" customWidth="1"/>
    <col min="3" max="3" width="16.28515625" customWidth="1"/>
    <col min="4" max="6" width="15.7109375" customWidth="1"/>
    <col min="7" max="7" width="20" customWidth="1"/>
    <col min="8" max="8" width="16.5703125" customWidth="1"/>
    <col min="9" max="9" width="17.5703125" customWidth="1"/>
    <col min="10" max="10" width="13.28515625" bestFit="1" customWidth="1"/>
  </cols>
  <sheetData>
    <row r="1" spans="1:117" ht="15.75" x14ac:dyDescent="0.25">
      <c r="A1" s="77" t="s">
        <v>45</v>
      </c>
      <c r="B1" s="76"/>
      <c r="C1" s="76"/>
      <c r="D1" s="76"/>
      <c r="E1" s="76"/>
      <c r="F1" s="76"/>
      <c r="G1" s="76"/>
      <c r="H1" s="76" t="s">
        <v>52</v>
      </c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</row>
    <row r="2" spans="1:117" ht="15.75" x14ac:dyDescent="0.25">
      <c r="A2" s="77"/>
      <c r="B2" s="76"/>
      <c r="C2" s="76"/>
      <c r="D2" s="76"/>
      <c r="E2" s="76"/>
      <c r="F2" s="76"/>
      <c r="G2" s="76"/>
      <c r="H2" s="76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</row>
    <row r="3" spans="1:117" ht="15.75" x14ac:dyDescent="0.25">
      <c r="A3" s="77" t="s">
        <v>71</v>
      </c>
      <c r="B3" s="76"/>
      <c r="C3" s="76"/>
      <c r="D3" s="76"/>
      <c r="E3" s="76"/>
      <c r="F3" s="76"/>
      <c r="G3" s="76"/>
      <c r="H3" s="76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</row>
    <row r="4" spans="1:117" ht="15.75" x14ac:dyDescent="0.25">
      <c r="A4" s="77" t="s">
        <v>63</v>
      </c>
      <c r="B4" s="76"/>
      <c r="C4" s="76"/>
      <c r="D4" s="76"/>
      <c r="E4" s="76"/>
      <c r="F4" s="76"/>
      <c r="G4" s="76"/>
      <c r="H4" s="76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</row>
    <row r="5" spans="1:117" ht="15.75" customHeight="1" x14ac:dyDescent="0.25">
      <c r="A5" s="77" t="s">
        <v>53</v>
      </c>
      <c r="B5" s="76"/>
      <c r="C5" s="76"/>
      <c r="D5" s="76"/>
      <c r="E5" s="76"/>
      <c r="F5" s="76"/>
      <c r="G5" s="76"/>
      <c r="H5" s="76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</row>
    <row r="6" spans="1:117" ht="12" customHeight="1" x14ac:dyDescent="0.25">
      <c r="A6" s="76"/>
      <c r="B6" s="76"/>
      <c r="C6" s="76"/>
      <c r="D6" s="76"/>
      <c r="E6" s="76"/>
      <c r="F6" s="76"/>
      <c r="G6" s="76"/>
      <c r="H6" s="76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</row>
    <row r="7" spans="1:117" ht="37.5" customHeight="1" x14ac:dyDescent="0.25">
      <c r="A7" s="61" t="s">
        <v>44</v>
      </c>
      <c r="B7" s="63" t="s">
        <v>0</v>
      </c>
      <c r="C7" s="74" t="s">
        <v>57</v>
      </c>
      <c r="D7" s="75"/>
      <c r="E7" s="65" t="s">
        <v>56</v>
      </c>
      <c r="F7" s="66"/>
      <c r="G7" s="71" t="s">
        <v>58</v>
      </c>
      <c r="H7" s="71" t="s">
        <v>59</v>
      </c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</row>
    <row r="8" spans="1:117" ht="23.25" customHeight="1" x14ac:dyDescent="0.25">
      <c r="A8" s="62"/>
      <c r="B8" s="64"/>
      <c r="C8" s="16">
        <v>2002</v>
      </c>
      <c r="D8" s="16">
        <v>2018</v>
      </c>
      <c r="E8" s="16">
        <v>2002</v>
      </c>
      <c r="F8" s="16">
        <v>2018</v>
      </c>
      <c r="G8" s="72"/>
      <c r="H8" s="72"/>
      <c r="I8" s="8" t="s">
        <v>68</v>
      </c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</row>
    <row r="9" spans="1:117" ht="23.25" customHeight="1" x14ac:dyDescent="0.3">
      <c r="A9" s="40" t="s">
        <v>42</v>
      </c>
      <c r="B9" s="34" t="s">
        <v>43</v>
      </c>
      <c r="C9" s="35">
        <f>SUM(C10:C30)</f>
        <v>5527707</v>
      </c>
      <c r="D9" s="35">
        <f>SUM(D10:D30)</f>
        <v>7075494</v>
      </c>
      <c r="E9" s="43">
        <f>SUM(E10:E30)</f>
        <v>99.999999999999986</v>
      </c>
      <c r="F9" s="43">
        <f>SUM(F10:F30)</f>
        <v>100</v>
      </c>
      <c r="G9" s="47">
        <f>((D9-C9)/C9)*100</f>
        <v>28.000525353460304</v>
      </c>
      <c r="H9" s="48">
        <f>((((D9/C9)^(1/16)))-1)*100</f>
        <v>1.5548653112554156</v>
      </c>
      <c r="I9" s="56" t="s">
        <v>67</v>
      </c>
      <c r="J9" s="29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</row>
    <row r="10" spans="1:117" ht="18.75" x14ac:dyDescent="0.3">
      <c r="A10" s="4" t="s">
        <v>1</v>
      </c>
      <c r="B10" s="5" t="s">
        <v>2</v>
      </c>
      <c r="C10" s="33">
        <v>855686</v>
      </c>
      <c r="D10" s="33">
        <v>1189947</v>
      </c>
      <c r="E10" s="44">
        <f>C10/$C$9*100</f>
        <v>15.479944939194498</v>
      </c>
      <c r="F10" s="44">
        <f>D10/$D$9*100</f>
        <v>16.81786459009081</v>
      </c>
      <c r="G10" s="49">
        <f t="shared" ref="G10:G30" si="0">((D10-C10)/C10)*100</f>
        <v>39.063511615242042</v>
      </c>
      <c r="H10" s="26">
        <f>((((D10/C10)^(1/16)))-1)*100</f>
        <v>2.0823888476377173</v>
      </c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</row>
    <row r="11" spans="1:117" s="11" customFormat="1" ht="18.75" x14ac:dyDescent="0.3">
      <c r="A11" s="12" t="s">
        <v>3</v>
      </c>
      <c r="B11" s="10" t="s">
        <v>4</v>
      </c>
      <c r="C11" s="31">
        <v>654408</v>
      </c>
      <c r="D11" s="31">
        <v>857500</v>
      </c>
      <c r="E11" s="45">
        <f t="shared" ref="E11:E30" si="1">C11/$C$9*100</f>
        <v>11.838688266219609</v>
      </c>
      <c r="F11" s="45">
        <f t="shared" ref="F11:F30" si="2">D11/$D$9*100</f>
        <v>12.119295133315074</v>
      </c>
      <c r="G11" s="50">
        <f t="shared" si="0"/>
        <v>31.034461681397541</v>
      </c>
      <c r="H11" s="51">
        <f>((((D11/C11)^(1/16)))-1)*100</f>
        <v>1.7036631463054785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</row>
    <row r="12" spans="1:117" ht="18.75" x14ac:dyDescent="0.25">
      <c r="A12" s="6" t="s">
        <v>5</v>
      </c>
      <c r="B12" s="7" t="s">
        <v>6</v>
      </c>
      <c r="C12" s="32">
        <v>420215</v>
      </c>
      <c r="D12" s="32">
        <v>698912</v>
      </c>
      <c r="E12" s="46">
        <f t="shared" si="1"/>
        <v>7.6019767328478149</v>
      </c>
      <c r="F12" s="46">
        <f t="shared" si="2"/>
        <v>9.8779251314466521</v>
      </c>
      <c r="G12" s="52">
        <f t="shared" si="0"/>
        <v>66.322477779232059</v>
      </c>
      <c r="H12" s="52">
        <f t="shared" ref="H12:H30" si="3">((((D12/C12)^(1/16)))-1)*100</f>
        <v>3.2308335551799905</v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</row>
    <row r="13" spans="1:117" s="11" customFormat="1" ht="18.75" x14ac:dyDescent="0.3">
      <c r="A13" s="9" t="s">
        <v>7</v>
      </c>
      <c r="B13" s="10" t="s">
        <v>8</v>
      </c>
      <c r="C13" s="31">
        <v>561454</v>
      </c>
      <c r="D13" s="31">
        <v>782458</v>
      </c>
      <c r="E13" s="45">
        <f t="shared" si="1"/>
        <v>10.157086835463602</v>
      </c>
      <c r="F13" s="45">
        <f t="shared" si="2"/>
        <v>11.058704876295563</v>
      </c>
      <c r="G13" s="27">
        <f t="shared" si="0"/>
        <v>39.362797308417072</v>
      </c>
      <c r="H13" s="51">
        <f t="shared" si="3"/>
        <v>2.0961060602055381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</row>
    <row r="14" spans="1:117" ht="18.75" x14ac:dyDescent="0.3">
      <c r="A14" s="4" t="s">
        <v>9</v>
      </c>
      <c r="B14" s="5" t="s">
        <v>10</v>
      </c>
      <c r="C14" s="33">
        <v>354620</v>
      </c>
      <c r="D14" s="33">
        <v>433675</v>
      </c>
      <c r="E14" s="44">
        <f t="shared" si="1"/>
        <v>6.415318322769278</v>
      </c>
      <c r="F14" s="44">
        <f t="shared" si="2"/>
        <v>6.1292540139246814</v>
      </c>
      <c r="G14" s="49">
        <f t="shared" si="0"/>
        <v>22.292876882296543</v>
      </c>
      <c r="H14" s="26">
        <f t="shared" si="3"/>
        <v>1.265747447552501</v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</row>
    <row r="15" spans="1:117" s="11" customFormat="1" ht="18.75" x14ac:dyDescent="0.3">
      <c r="A15" s="12" t="s">
        <v>11</v>
      </c>
      <c r="B15" s="10" t="s">
        <v>12</v>
      </c>
      <c r="C15" s="31">
        <v>196755</v>
      </c>
      <c r="D15" s="31">
        <v>303291</v>
      </c>
      <c r="E15" s="45">
        <f t="shared" si="1"/>
        <v>3.5594325097187678</v>
      </c>
      <c r="F15" s="45">
        <f t="shared" si="2"/>
        <v>4.286499288954241</v>
      </c>
      <c r="G15" s="50">
        <f t="shared" si="0"/>
        <v>54.146527407181523</v>
      </c>
      <c r="H15" s="51">
        <f t="shared" si="3"/>
        <v>2.7414898429773737</v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</row>
    <row r="16" spans="1:117" ht="18.75" x14ac:dyDescent="0.25">
      <c r="A16" s="6" t="s">
        <v>13</v>
      </c>
      <c r="B16" s="7" t="s">
        <v>14</v>
      </c>
      <c r="C16" s="32">
        <v>238278</v>
      </c>
      <c r="D16" s="32">
        <v>309040</v>
      </c>
      <c r="E16" s="46">
        <f t="shared" si="1"/>
        <v>4.3106119770819982</v>
      </c>
      <c r="F16" s="46">
        <f t="shared" si="2"/>
        <v>4.3677515661803969</v>
      </c>
      <c r="G16" s="52">
        <f t="shared" si="0"/>
        <v>29.697244395202244</v>
      </c>
      <c r="H16" s="52">
        <f t="shared" si="3"/>
        <v>1.6384823971580698</v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</row>
    <row r="17" spans="1:117" s="11" customFormat="1" ht="18.75" x14ac:dyDescent="0.3">
      <c r="A17" s="9" t="s">
        <v>15</v>
      </c>
      <c r="B17" s="10" t="s">
        <v>16</v>
      </c>
      <c r="C17" s="31">
        <v>312306</v>
      </c>
      <c r="D17" s="31">
        <v>365687</v>
      </c>
      <c r="E17" s="45">
        <f t="shared" si="1"/>
        <v>5.6498291244452723</v>
      </c>
      <c r="F17" s="45">
        <f t="shared" si="2"/>
        <v>5.1683599759960224</v>
      </c>
      <c r="G17" s="27">
        <f t="shared" si="0"/>
        <v>17.092531043271663</v>
      </c>
      <c r="H17" s="51">
        <f t="shared" si="3"/>
        <v>0.9910934944185712</v>
      </c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</row>
    <row r="18" spans="1:117" ht="18.75" x14ac:dyDescent="0.3">
      <c r="A18" s="4" t="s">
        <v>17</v>
      </c>
      <c r="B18" s="5" t="s">
        <v>18</v>
      </c>
      <c r="C18" s="33">
        <v>290777</v>
      </c>
      <c r="D18" s="33">
        <v>288479</v>
      </c>
      <c r="E18" s="44">
        <f t="shared" si="1"/>
        <v>5.2603547908744082</v>
      </c>
      <c r="F18" s="44">
        <f t="shared" si="2"/>
        <v>4.0771570154677539</v>
      </c>
      <c r="G18" s="49">
        <f t="shared" si="0"/>
        <v>-0.79029634393366732</v>
      </c>
      <c r="H18" s="26">
        <f t="shared" si="3"/>
        <v>-4.957743987178409E-2</v>
      </c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</row>
    <row r="19" spans="1:117" s="11" customFormat="1" ht="18.75" x14ac:dyDescent="0.3">
      <c r="A19" s="12" t="s">
        <v>19</v>
      </c>
      <c r="B19" s="10" t="s">
        <v>60</v>
      </c>
      <c r="C19" s="31">
        <v>244605</v>
      </c>
      <c r="D19" s="31">
        <v>295201</v>
      </c>
      <c r="E19" s="45">
        <f t="shared" si="1"/>
        <v>4.4250717340843142</v>
      </c>
      <c r="F19" s="45">
        <f t="shared" si="2"/>
        <v>4.1721609826819162</v>
      </c>
      <c r="G19" s="50">
        <f t="shared" si="0"/>
        <v>20.684777498415812</v>
      </c>
      <c r="H19" s="51">
        <f t="shared" si="3"/>
        <v>1.1820049626643181</v>
      </c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</row>
    <row r="20" spans="1:117" ht="18.75" x14ac:dyDescent="0.25">
      <c r="A20" s="6" t="s">
        <v>20</v>
      </c>
      <c r="B20" s="7" t="s">
        <v>21</v>
      </c>
      <c r="C20" s="32">
        <v>200650</v>
      </c>
      <c r="D20" s="32">
        <v>225813</v>
      </c>
      <c r="E20" s="46">
        <f t="shared" si="1"/>
        <v>3.6298957234889619</v>
      </c>
      <c r="F20" s="46">
        <f t="shared" si="2"/>
        <v>3.1914803404539671</v>
      </c>
      <c r="G20" s="52">
        <f t="shared" si="0"/>
        <v>12.54074258659357</v>
      </c>
      <c r="H20" s="52">
        <f t="shared" si="3"/>
        <v>0.74113998751992316</v>
      </c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</row>
    <row r="21" spans="1:117" s="11" customFormat="1" ht="18.75" x14ac:dyDescent="0.3">
      <c r="A21" s="9" t="s">
        <v>22</v>
      </c>
      <c r="B21" s="10" t="s">
        <v>23</v>
      </c>
      <c r="C21" s="31">
        <v>219216</v>
      </c>
      <c r="D21" s="31">
        <v>239337</v>
      </c>
      <c r="E21" s="45">
        <f t="shared" si="1"/>
        <v>3.9657673606795729</v>
      </c>
      <c r="F21" s="45">
        <f t="shared" si="2"/>
        <v>3.3826189379851073</v>
      </c>
      <c r="G21" s="27">
        <f t="shared" si="0"/>
        <v>9.1786183490256192</v>
      </c>
      <c r="H21" s="51">
        <f t="shared" si="3"/>
        <v>0.55035300525738684</v>
      </c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</row>
    <row r="22" spans="1:117" ht="18.75" x14ac:dyDescent="0.3">
      <c r="A22" s="4" t="s">
        <v>24</v>
      </c>
      <c r="B22" s="5" t="s">
        <v>25</v>
      </c>
      <c r="C22" s="33">
        <v>139228</v>
      </c>
      <c r="D22" s="33">
        <v>147292</v>
      </c>
      <c r="E22" s="44">
        <f t="shared" si="1"/>
        <v>2.5187297373033704</v>
      </c>
      <c r="F22" s="44">
        <f t="shared" si="2"/>
        <v>2.0817203717507216</v>
      </c>
      <c r="G22" s="49">
        <f t="shared" si="0"/>
        <v>5.7919384031947594</v>
      </c>
      <c r="H22" s="26">
        <f t="shared" si="3"/>
        <v>0.35252073521165883</v>
      </c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</row>
    <row r="23" spans="1:117" s="11" customFormat="1" ht="18.75" x14ac:dyDescent="0.3">
      <c r="A23" s="12" t="s">
        <v>26</v>
      </c>
      <c r="B23" s="10" t="s">
        <v>27</v>
      </c>
      <c r="C23" s="31">
        <v>157005</v>
      </c>
      <c r="D23" s="31">
        <v>170158</v>
      </c>
      <c r="E23" s="45">
        <f t="shared" si="1"/>
        <v>2.840327824900994</v>
      </c>
      <c r="F23" s="45">
        <f t="shared" si="2"/>
        <v>2.4048921531132668</v>
      </c>
      <c r="G23" s="50">
        <f t="shared" si="0"/>
        <v>8.377440208910544</v>
      </c>
      <c r="H23" s="51">
        <f t="shared" si="3"/>
        <v>0.50407724853422931</v>
      </c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</row>
    <row r="24" spans="1:117" ht="18.75" x14ac:dyDescent="0.25">
      <c r="A24" s="6" t="s">
        <v>28</v>
      </c>
      <c r="B24" s="7" t="s">
        <v>29</v>
      </c>
      <c r="C24" s="32">
        <v>114817</v>
      </c>
      <c r="D24" s="32">
        <v>127956</v>
      </c>
      <c r="E24" s="46">
        <f t="shared" si="1"/>
        <v>2.0771180527477306</v>
      </c>
      <c r="F24" s="46">
        <f t="shared" si="2"/>
        <v>1.8084390997999573</v>
      </c>
      <c r="G24" s="52">
        <f t="shared" si="0"/>
        <v>11.443427367027532</v>
      </c>
      <c r="H24" s="52">
        <f t="shared" si="3"/>
        <v>0.6794660816190623</v>
      </c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</row>
    <row r="25" spans="1:117" s="11" customFormat="1" ht="18.75" x14ac:dyDescent="0.3">
      <c r="A25" s="9" t="s">
        <v>30</v>
      </c>
      <c r="B25" s="10" t="s">
        <v>31</v>
      </c>
      <c r="C25" s="31">
        <v>164614</v>
      </c>
      <c r="D25" s="31">
        <v>200339</v>
      </c>
      <c r="E25" s="45">
        <f t="shared" si="1"/>
        <v>2.9779798386564265</v>
      </c>
      <c r="F25" s="45">
        <f t="shared" si="2"/>
        <v>2.8314489419396018</v>
      </c>
      <c r="G25" s="27">
        <f t="shared" si="0"/>
        <v>21.702285346325343</v>
      </c>
      <c r="H25" s="51">
        <f t="shared" si="3"/>
        <v>1.2351127400819673</v>
      </c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</row>
    <row r="26" spans="1:117" ht="18.75" x14ac:dyDescent="0.3">
      <c r="A26" s="4" t="s">
        <v>32</v>
      </c>
      <c r="B26" s="5" t="s">
        <v>33</v>
      </c>
      <c r="C26" s="33">
        <v>136401</v>
      </c>
      <c r="D26" s="33">
        <v>155144</v>
      </c>
      <c r="E26" s="44">
        <f t="shared" si="1"/>
        <v>2.4675873739328078</v>
      </c>
      <c r="F26" s="44">
        <f t="shared" si="2"/>
        <v>2.1926949552921675</v>
      </c>
      <c r="G26" s="49">
        <f t="shared" si="0"/>
        <v>13.741101604826945</v>
      </c>
      <c r="H26" s="26">
        <f t="shared" si="3"/>
        <v>0.80796305302006655</v>
      </c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</row>
    <row r="27" spans="1:117" s="11" customFormat="1" ht="18.75" x14ac:dyDescent="0.3">
      <c r="A27" s="12" t="s">
        <v>34</v>
      </c>
      <c r="B27" s="10" t="s">
        <v>35</v>
      </c>
      <c r="C27" s="31">
        <v>104115</v>
      </c>
      <c r="D27" s="31">
        <v>110321</v>
      </c>
      <c r="E27" s="45">
        <f t="shared" si="1"/>
        <v>1.8835115537057228</v>
      </c>
      <c r="F27" s="45">
        <f t="shared" si="2"/>
        <v>1.5591985520728304</v>
      </c>
      <c r="G27" s="50">
        <f t="shared" si="0"/>
        <v>5.9607165153916339</v>
      </c>
      <c r="H27" s="51">
        <f t="shared" si="3"/>
        <v>0.36251952151460376</v>
      </c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</row>
    <row r="28" spans="1:117" ht="18.75" x14ac:dyDescent="0.25">
      <c r="A28" s="6" t="s">
        <v>36</v>
      </c>
      <c r="B28" s="7" t="s">
        <v>37</v>
      </c>
      <c r="C28" s="32">
        <v>52663</v>
      </c>
      <c r="D28" s="32">
        <v>59392</v>
      </c>
      <c r="E28" s="46">
        <f t="shared" si="1"/>
        <v>0.95270968595115479</v>
      </c>
      <c r="F28" s="46">
        <f t="shared" si="2"/>
        <v>0.83940428753101903</v>
      </c>
      <c r="G28" s="52">
        <f t="shared" si="0"/>
        <v>12.777471849305963</v>
      </c>
      <c r="H28" s="52">
        <f t="shared" si="3"/>
        <v>0.75437124731192462</v>
      </c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</row>
    <row r="29" spans="1:117" s="11" customFormat="1" ht="18.75" x14ac:dyDescent="0.3">
      <c r="A29" s="9" t="s">
        <v>38</v>
      </c>
      <c r="B29" s="10" t="s">
        <v>39</v>
      </c>
      <c r="C29" s="31">
        <v>62972</v>
      </c>
      <c r="D29" s="31">
        <v>67320</v>
      </c>
      <c r="E29" s="45">
        <f t="shared" si="1"/>
        <v>1.1392065462225114</v>
      </c>
      <c r="F29" s="45">
        <f t="shared" si="2"/>
        <v>0.95145300102014074</v>
      </c>
      <c r="G29" s="27">
        <f t="shared" si="0"/>
        <v>6.9046560376040151</v>
      </c>
      <c r="H29" s="51">
        <f t="shared" si="3"/>
        <v>0.41816680114730165</v>
      </c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</row>
    <row r="30" spans="1:117" ht="18.75" x14ac:dyDescent="0.3">
      <c r="A30" s="20" t="s">
        <v>40</v>
      </c>
      <c r="B30" s="21" t="s">
        <v>41</v>
      </c>
      <c r="C30" s="53">
        <v>46922</v>
      </c>
      <c r="D30" s="53">
        <v>48232</v>
      </c>
      <c r="E30" s="54">
        <f t="shared" si="1"/>
        <v>0.84885106971118396</v>
      </c>
      <c r="F30" s="54">
        <f t="shared" si="2"/>
        <v>0.681676784688108</v>
      </c>
      <c r="G30" s="55">
        <f t="shared" si="0"/>
        <v>2.7918673543327226</v>
      </c>
      <c r="H30" s="28">
        <f t="shared" si="3"/>
        <v>0.17224850613497544</v>
      </c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</row>
    <row r="31" spans="1:117" ht="18.75" customHeight="1" x14ac:dyDescent="0.25">
      <c r="A31" s="73" t="s">
        <v>50</v>
      </c>
      <c r="B31" s="73"/>
      <c r="C31" s="73"/>
      <c r="D31" s="73"/>
      <c r="E31" s="73"/>
      <c r="F31" s="73"/>
      <c r="G31" s="73"/>
      <c r="H31" s="73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</row>
    <row r="32" spans="1:117" x14ac:dyDescent="0.25"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</row>
    <row r="33" spans="3:117" x14ac:dyDescent="0.25"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</row>
    <row r="34" spans="3:117" x14ac:dyDescent="0.25">
      <c r="DL34" s="8"/>
      <c r="DM34" s="8"/>
    </row>
    <row r="35" spans="3:117" x14ac:dyDescent="0.25">
      <c r="DL35" s="8"/>
      <c r="DM35" s="8"/>
    </row>
    <row r="36" spans="3:117" x14ac:dyDescent="0.25">
      <c r="C36" s="3"/>
      <c r="D36" s="3"/>
      <c r="E36" s="3"/>
      <c r="F36" s="3"/>
      <c r="DL36" s="8"/>
      <c r="DM36" s="8"/>
    </row>
    <row r="37" spans="3:117" x14ac:dyDescent="0.25">
      <c r="DL37" s="8"/>
      <c r="DM37" s="8"/>
    </row>
  </sheetData>
  <mergeCells count="7">
    <mergeCell ref="H7:H8"/>
    <mergeCell ref="A31:H31"/>
    <mergeCell ref="A7:A8"/>
    <mergeCell ref="B7:B8"/>
    <mergeCell ref="C7:D7"/>
    <mergeCell ref="G7:G8"/>
    <mergeCell ref="E7:F7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Pib 2002 2018 por As</vt:lpstr>
      <vt:lpstr>Pib percap 2002 2018 por As</vt:lpstr>
      <vt:lpstr>POP 2002 2018 ASS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PauloZoltan</cp:lastModifiedBy>
  <dcterms:created xsi:type="dcterms:W3CDTF">2020-01-10T18:29:39Z</dcterms:created>
  <dcterms:modified xsi:type="dcterms:W3CDTF">2020-12-16T18:37:47Z</dcterms:modified>
</cp:coreProperties>
</file>